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75"/>
  </bookViews>
  <sheets>
    <sheet name="ขาออกเม.ย62" sheetId="3" r:id="rId1"/>
    <sheet name="ขาเข้างบ 62ตค61-เมย.62" sheetId="4" r:id="rId2"/>
    <sheet name="ขาเข้า เมย.62" sheetId="5" r:id="rId3"/>
    <sheet name="ผด.ตค.62ถึงเมย.62" sheetId="6" r:id="rId4"/>
    <sheet name="ผด.เมย.62" sheetId="7" r:id="rId5"/>
  </sheets>
  <calcPr calcId="162913"/>
</workbook>
</file>

<file path=xl/calcChain.xml><?xml version="1.0" encoding="utf-8"?>
<calcChain xmlns="http://schemas.openxmlformats.org/spreadsheetml/2006/main">
  <c r="J18" i="7" l="1"/>
  <c r="I18" i="7"/>
  <c r="J17" i="7"/>
  <c r="I17" i="7"/>
  <c r="E17" i="7"/>
  <c r="D17" i="7"/>
  <c r="J56" i="3" l="1"/>
  <c r="J57" i="3" s="1"/>
  <c r="I56" i="3"/>
  <c r="I57" i="3" s="1"/>
  <c r="D47" i="3"/>
  <c r="D48" i="3" s="1"/>
  <c r="E17" i="3"/>
  <c r="D17" i="3"/>
  <c r="E16" i="3"/>
  <c r="D16" i="3"/>
  <c r="D19" i="5" l="1"/>
  <c r="F17" i="5"/>
  <c r="F18" i="5" s="1"/>
  <c r="E17" i="5"/>
  <c r="E18" i="5" s="1"/>
  <c r="D17" i="5"/>
  <c r="D18" i="5" s="1"/>
  <c r="G16" i="5"/>
  <c r="G15" i="5"/>
  <c r="G13" i="5"/>
  <c r="G12" i="5"/>
  <c r="D17" i="4"/>
  <c r="D16" i="4" s="1"/>
  <c r="F15" i="4"/>
  <c r="F16" i="4" s="1"/>
  <c r="E15" i="4"/>
  <c r="E16" i="4" s="1"/>
  <c r="D15" i="4"/>
</calcChain>
</file>

<file path=xl/sharedStrings.xml><?xml version="1.0" encoding="utf-8"?>
<sst xmlns="http://schemas.openxmlformats.org/spreadsheetml/2006/main" count="260" uniqueCount="158">
  <si>
    <t>รวมทั้งหมด</t>
  </si>
  <si>
    <t>ด่านศุลกากรช่องเม็ก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</si>
  <si>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</si>
  <si>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</si>
  <si>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2562</t>
  </si>
  <si>
    <t>ลำดับที่</t>
  </si>
  <si>
    <t>ชนิดสินค้า</t>
  </si>
  <si>
    <t>พิกัด</t>
  </si>
  <si>
    <t xml:space="preserve">น้ำหนัก </t>
  </si>
  <si>
    <t>มูลค่า (บาท)</t>
  </si>
  <si>
    <t>พิกัด8 หลัก</t>
  </si>
  <si>
    <t>สินค้า</t>
  </si>
  <si>
    <t>น้ำหนัก</t>
  </si>
  <si>
    <t>มูลค่า</t>
  </si>
  <si>
    <t>น้ำมันดีเชลหมุนเร็ว</t>
  </si>
  <si>
    <t>น้ำมันเบนซินไร้สารตะกั่ว</t>
  </si>
  <si>
    <t>พลังงานไฟฟ้า</t>
  </si>
  <si>
    <t>น้ำมันหล่อลื่น</t>
  </si>
  <si>
    <t>น้ำมันเตา</t>
  </si>
  <si>
    <t>กระเบื้อง</t>
  </si>
  <si>
    <t>รถยนต์นั่งเก๋งกระบะ</t>
  </si>
  <si>
    <t>รวม</t>
  </si>
  <si>
    <t>อื่นๆ</t>
  </si>
  <si>
    <t>รถแทรกเตอร์</t>
  </si>
  <si>
    <t>นมถั่วเหลือง</t>
  </si>
  <si>
    <t>อาหารสัตว์</t>
  </si>
  <si>
    <t>ผงชูรส</t>
  </si>
  <si>
    <t>ปลายข้าว</t>
  </si>
  <si>
    <t>ยางมะตอย</t>
  </si>
  <si>
    <t>เหล็กข้ออ้อย</t>
  </si>
  <si>
    <t>น้ำหนัก (ตัน)</t>
  </si>
  <si>
    <t>มูลค่า (ล้านบาท)</t>
  </si>
  <si>
    <t>น้ำมันเชื้อเพลิง</t>
  </si>
  <si>
    <t>รถยนต์กระบะ</t>
  </si>
  <si>
    <t>พลาสติก</t>
  </si>
  <si>
    <t>ผงซักฟอก</t>
  </si>
  <si>
    <t>รถกระบะ</t>
  </si>
  <si>
    <t>เหล็ก</t>
  </si>
  <si>
    <t>เครื่องยนต์ดีเชล</t>
  </si>
  <si>
    <t>ถุงพลาสติก</t>
  </si>
  <si>
    <t>น้ำตาลทราย</t>
  </si>
  <si>
    <t xml:space="preserve">     รวมทั้งสิ้น</t>
  </si>
  <si>
    <t>ปีงบประมาณ 2562   (เดือน  เมษายน 2562)</t>
  </si>
  <si>
    <t>ประจำเดือน เมษายน  2562</t>
  </si>
  <si>
    <t>น้ำมันเบนชินออหเทน 91</t>
  </si>
  <si>
    <t>น้ำมันเบนชินไร้สารตะกั่ว</t>
  </si>
  <si>
    <t>แบตเตอรี่ GS สำหรับรถยนต์</t>
  </si>
  <si>
    <t>รถยนต์นั่งใหม่สำเร็จรูป</t>
  </si>
  <si>
    <t>น้ำผลไม้</t>
  </si>
  <si>
    <t>อาหารปลา</t>
  </si>
  <si>
    <t>แผ่นกันซึม</t>
  </si>
  <si>
    <t>อาหารหมู</t>
  </si>
  <si>
    <t>ปุ๋ยเคมี</t>
  </si>
  <si>
    <t>กระเบื้องลอนคู่</t>
  </si>
  <si>
    <t>บะหมี่กึ่งสำเร็จรูป</t>
  </si>
  <si>
    <t>กระเบื้องซีเมนต์</t>
  </si>
  <si>
    <t>ซอสปรุงรส</t>
  </si>
  <si>
    <t>ปูนซีเมนต์</t>
  </si>
  <si>
    <t>ชาเขียว</t>
  </si>
  <si>
    <t>ผลิตภัณฑ์พลาสติก</t>
  </si>
  <si>
    <t>เหล็กเส้น</t>
  </si>
  <si>
    <t>ผ้าอ้อม</t>
  </si>
  <si>
    <t>ขนมอบกรอบ</t>
  </si>
  <si>
    <t>นมยูเอสที</t>
  </si>
  <si>
    <t>แผ่นรีดเรียบ</t>
  </si>
  <si>
    <t>น้ำมะพร้าว</t>
  </si>
  <si>
    <t>น้าผลไม้</t>
  </si>
  <si>
    <t>เครื่องปรุงรส</t>
  </si>
  <si>
    <t>น้ำหวาน</t>
  </si>
  <si>
    <t>ลวดหนาม</t>
  </si>
  <si>
    <t>กระเบื้องปูพื้นทำด้วยเซรามิค</t>
  </si>
  <si>
    <t>อาหารไก่</t>
  </si>
  <si>
    <t>อุปกรณ์ตัดต่อวงจรไฟฟ้า</t>
  </si>
  <si>
    <t>ปีงบประมาณ 2562   (เดือนตุลาคม -  เมษายน 2562)</t>
  </si>
  <si>
    <t>รถไถนาเดินตาม</t>
  </si>
  <si>
    <t>มูลค่าสินค้านำเข้าสูงสุด  10  อันดับ</t>
  </si>
  <si>
    <r>
      <t xml:space="preserve">ประจำปีงบประมาณ  2562 (ตุลาคม - </t>
    </r>
    <r>
      <rPr>
        <b/>
        <sz val="18"/>
        <color rgb="FFFF0000"/>
        <rFont val="TH SarabunPSK"/>
        <family val="2"/>
      </rPr>
      <t>เมษายน</t>
    </r>
    <r>
      <rPr>
        <b/>
        <sz val="18"/>
        <color theme="1"/>
        <rFont val="TH SarabunPSK"/>
        <family val="2"/>
      </rPr>
      <t xml:space="preserve"> 2562)</t>
    </r>
  </si>
  <si>
    <t>ลำดับ</t>
  </si>
  <si>
    <t>VAT (บาท)</t>
  </si>
  <si>
    <t>0714</t>
  </si>
  <si>
    <t>มันสำปะหลัง (มันเส้น, หัวมัน)</t>
  </si>
  <si>
    <t>2716</t>
  </si>
  <si>
    <t>8426</t>
  </si>
  <si>
    <t>ปั้นจั่นแบบล้อตีนตะขาบ (ขนาด 180 ตัน) เก่าใช้แล้วพร้อมอุปกรณ์ (สุทธินำกลับ)</t>
  </si>
  <si>
    <t>8428</t>
  </si>
  <si>
    <t>รถยก (เก่าใช้แล้วพร้อมอุปกรณ์) (สุทธินำกลับ)</t>
  </si>
  <si>
    <t>0810</t>
  </si>
  <si>
    <t>มะขามเปียก</t>
  </si>
  <si>
    <t>0704</t>
  </si>
  <si>
    <t>กะหล่ำปลี</t>
  </si>
  <si>
    <t>0901</t>
  </si>
  <si>
    <t>เมล็ดกาแฟดิบ, เมล็ดกาแฟคั่ว</t>
  </si>
  <si>
    <t>2101</t>
  </si>
  <si>
    <t>กาแฟสำเร็จรูป, กาแฟ 3in1</t>
  </si>
  <si>
    <t>8544</t>
  </si>
  <si>
    <t>ชุดสายไฟ, ชุดสายไฟประกอบ</t>
  </si>
  <si>
    <t>1005</t>
  </si>
  <si>
    <t>เมล็ดข้าวโพดเลี้ยงสัตว์</t>
  </si>
  <si>
    <t>อื่น ๆ</t>
  </si>
  <si>
    <t>รวมทั้งสิ้น</t>
  </si>
  <si>
    <t xml:space="preserve">            </t>
  </si>
  <si>
    <t>ประจำปีงบประมาณ  2562 (เมษายน 2562)</t>
  </si>
  <si>
    <t>ภาษีมูลค่าเพิ่ม</t>
  </si>
  <si>
    <t>กาแฟสำเร็จรูปและกาแฟ 3in1</t>
  </si>
  <si>
    <t>ไม้สักลาว, ไม้เปือยลาว ประสาน (ที่ไสขัดหรือต่อปลาย)</t>
  </si>
  <si>
    <t>วิกผม</t>
  </si>
  <si>
    <t>1301</t>
  </si>
  <si>
    <t>น้ำมันยาง, ชัน</t>
  </si>
  <si>
    <t xml:space="preserve">  มูลค่าสินค้าผ่านแดนสูงสุด  10  อันดับ </t>
  </si>
  <si>
    <t xml:space="preserve"> ไตรมาสที่ 1 ปีงบประมาณ 2562   (เดือน ตุลาคม 61- เมษายน 62)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</si>
  <si>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</si>
  <si>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</si>
  <si>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</si>
  <si>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</si>
  <si>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</si>
  <si>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</si>
  <si>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เมล็ดกาแฟดิบ</t>
  </si>
  <si>
    <t>กระเบื้องปูพื้นและติดผนัง</t>
  </si>
  <si>
    <t>ชิ้นส่วนเฟอร์นิเจอร์ไม้ดู่,ชิ้นส่วนเฟอร์นิเจอร์สัก,แต้ฮ้อ</t>
  </si>
  <si>
    <t>ออโต้ทรานฟอร์มเมอร์พร้อมอุปกรณ์</t>
  </si>
  <si>
    <t>ปลายข้าวเหนียว</t>
  </si>
  <si>
    <t>เครื่องมือสำหรับย่อยหิน</t>
  </si>
  <si>
    <t>หม้อแปลงไฟฟ้า</t>
  </si>
  <si>
    <t>บุหรี่</t>
  </si>
  <si>
    <t>แป้งมันสำปะหลัง</t>
  </si>
  <si>
    <t>อุปกรณ์ใช้ในโรงพยาบาล</t>
  </si>
  <si>
    <t>สมุนไพร</t>
  </si>
  <si>
    <t>รถยนต์ใหม่</t>
  </si>
  <si>
    <t>ชุดเสื้อผ้า(มีกระโปรงและเสื้อ)</t>
  </si>
  <si>
    <t>อุปกรณ์ก่อสร้าง,อุปกรณ์ใช้ในโรงพยาบาล,แบตเตอรี่และอื่นๆ</t>
  </si>
  <si>
    <t>เครื่องปรับอากาศ</t>
  </si>
  <si>
    <t>เครื่องลำเลียง</t>
  </si>
  <si>
    <t>ยาง</t>
  </si>
  <si>
    <t>เฟอร์นิเจอร์ไม้ดู่</t>
  </si>
  <si>
    <t>รวมสินค้าผ่านแดนขาเข้า 10 อันดับ</t>
  </si>
  <si>
    <t>รวมสินค้าผ่านแดนขาออก 10 อันดับ</t>
  </si>
  <si>
    <t xml:space="preserve"> </t>
  </si>
  <si>
    <t xml:space="preserve">           รวมทั้งสิ้น</t>
  </si>
  <si>
    <t xml:space="preserve">            รวมทั้งสิ้น</t>
  </si>
  <si>
    <t xml:space="preserve">                                 จำนวนใบขนผ่านแดนออก  122 ใบขน</t>
  </si>
  <si>
    <t>รถยนต์เก๋งกระบะ</t>
  </si>
  <si>
    <t>ครีมเทียม</t>
  </si>
  <si>
    <t>เมล็กกาแฟดิบ</t>
  </si>
  <si>
    <t>09011110</t>
  </si>
  <si>
    <t>เบียร์</t>
  </si>
  <si>
    <t>ชิ้นส่วนเฟอร์นิเจอร์</t>
  </si>
  <si>
    <t>สายไฟ</t>
  </si>
  <si>
    <t>ฉนวนลูกถ้วยแก้ว</t>
  </si>
  <si>
    <t>แป้งมันสำปะหลัง(INV.03-TW-2019)</t>
  </si>
  <si>
    <t>เครื่องกำเนิดไฟฟ้า,กังหันพร้อมอุปกรณ์</t>
  </si>
  <si>
    <t>ชิ้นส่วนเฟอร์นิเจอร์ไม้ดู่</t>
  </si>
  <si>
    <t>อุปกรณ์ไฟฟ้าสำหรับตัดต่อวงจรไฟฟ้า</t>
  </si>
  <si>
    <t>อุปกรณ์เครื่องมือใช้ในการเกษตร</t>
  </si>
  <si>
    <t>จำนวนใบขนผ่านแดนเข้า 272  ใบขน</t>
  </si>
  <si>
    <t xml:space="preserve">                                 จำนวนใบขนผ่านแดนออก  577   ใบขน</t>
  </si>
  <si>
    <t>มูลค่าสินค้าผ่นอดนสูงสุก 10 อันดับ</t>
  </si>
  <si>
    <t>ปีงบประมาณ 2562  เดือน เมษายน 2562</t>
  </si>
  <si>
    <t>จำนวนใบขนผ่านแดนเข้า 37 ใบขน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</si>
</sst>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3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Calibri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 tint="0.14999847407452621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u/>
      <sz val="11"/>
      <color theme="10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rgb="FFFF0000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 tint="4.9989318521683403E-2"/>
      <name val="TH SarabunPSK"/>
      <family val="2"/>
    </font>
    <font>
      <sz val="14"/>
      <color theme="1"/>
      <name val="TH SarabunPSK"/>
      <family val="2"/>
    </font>
    <font>
      <sz val="12"/>
      <color theme="1" tint="4.9989318521683403E-2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188" fontId="10" fillId="0" borderId="0" applyFont="0" applyFill="0" applyBorder="0" applyAlignment="0" applyProtection="0"/>
    <xf numFmtId="0" fontId="5" fillId="0" borderId="0"/>
    <xf numFmtId="0" fontId="13" fillId="0" borderId="0"/>
    <xf numFmtId="0" fontId="20" fillId="0" borderId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87">
    <xf numFmtId="0" fontId="0" fillId="0" borderId="0" xfId="0"/>
    <xf numFmtId="43" fontId="0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43" fontId="7" fillId="0" borderId="0" xfId="1" applyFont="1"/>
    <xf numFmtId="187" fontId="7" fillId="0" borderId="0" xfId="2" applyNumberFormat="1" applyFont="1"/>
    <xf numFmtId="0" fontId="6" fillId="0" borderId="2" xfId="3" applyNumberFormat="1" applyFont="1" applyFill="1" applyBorder="1" applyAlignment="1" applyProtection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/>
    </xf>
    <xf numFmtId="43" fontId="9" fillId="4" borderId="3" xfId="1" applyFont="1" applyFill="1" applyBorder="1" applyAlignment="1">
      <alignment horizontal="center" vertical="center"/>
    </xf>
    <xf numFmtId="187" fontId="9" fillId="4" borderId="3" xfId="4" applyNumberFormat="1" applyFont="1" applyFill="1" applyBorder="1" applyAlignment="1">
      <alignment horizontal="center" vertical="center"/>
    </xf>
    <xf numFmtId="0" fontId="11" fillId="5" borderId="3" xfId="5" applyNumberFormat="1" applyFont="1" applyFill="1" applyBorder="1" applyAlignment="1" applyProtection="1">
      <alignment horizontal="center" vertical="center" wrapText="1"/>
    </xf>
    <xf numFmtId="0" fontId="12" fillId="5" borderId="3" xfId="5" applyNumberFormat="1" applyFont="1" applyFill="1" applyBorder="1" applyAlignment="1" applyProtection="1">
      <alignment horizontal="center" vertical="center"/>
    </xf>
    <xf numFmtId="0" fontId="14" fillId="6" borderId="3" xfId="6" applyFont="1" applyFill="1" applyBorder="1" applyAlignment="1">
      <alignment horizontal="center" vertical="center"/>
    </xf>
    <xf numFmtId="187" fontId="14" fillId="6" borderId="3" xfId="6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/>
    </xf>
    <xf numFmtId="0" fontId="15" fillId="7" borderId="3" xfId="2" applyFont="1" applyFill="1" applyBorder="1" applyAlignment="1">
      <alignment horizontal="left"/>
    </xf>
    <xf numFmtId="4" fontId="16" fillId="3" borderId="3" xfId="0" applyNumberFormat="1" applyFont="1" applyFill="1" applyBorder="1" applyAlignment="1">
      <alignment horizontal="right" wrapText="1"/>
    </xf>
    <xf numFmtId="0" fontId="16" fillId="0" borderId="4" xfId="0" applyFont="1" applyBorder="1" applyAlignment="1">
      <alignment horizontal="center"/>
    </xf>
    <xf numFmtId="0" fontId="16" fillId="3" borderId="3" xfId="0" applyNumberFormat="1" applyFont="1" applyFill="1" applyBorder="1" applyAlignment="1">
      <alignment horizontal="center" vertical="top" wrapText="1"/>
    </xf>
    <xf numFmtId="43" fontId="16" fillId="0" borderId="3" xfId="1" applyFont="1" applyBorder="1"/>
    <xf numFmtId="0" fontId="15" fillId="7" borderId="0" xfId="2" applyFont="1" applyFill="1" applyBorder="1" applyAlignment="1">
      <alignment horizontal="left"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4" fontId="14" fillId="0" borderId="3" xfId="2" applyNumberFormat="1" applyFont="1" applyBorder="1" applyAlignment="1">
      <alignment horizontal="right"/>
    </xf>
    <xf numFmtId="0" fontId="9" fillId="0" borderId="3" xfId="2" applyFont="1" applyBorder="1" applyAlignment="1">
      <alignment horizontal="center"/>
    </xf>
    <xf numFmtId="0" fontId="9" fillId="0" borderId="3" xfId="2" applyFont="1" applyBorder="1" applyAlignment="1">
      <alignment horizontal="center" vertical="center"/>
    </xf>
    <xf numFmtId="4" fontId="14" fillId="0" borderId="3" xfId="2" applyNumberFormat="1" applyFont="1" applyFill="1" applyBorder="1" applyAlignment="1">
      <alignment horizontal="right"/>
    </xf>
    <xf numFmtId="0" fontId="9" fillId="8" borderId="3" xfId="2" applyFont="1" applyFill="1" applyBorder="1" applyAlignment="1"/>
    <xf numFmtId="0" fontId="9" fillId="8" borderId="3" xfId="2" applyFont="1" applyFill="1" applyBorder="1" applyAlignment="1">
      <alignment horizontal="center"/>
    </xf>
    <xf numFmtId="4" fontId="19" fillId="2" borderId="3" xfId="0" applyNumberFormat="1" applyFont="1" applyFill="1" applyBorder="1" applyAlignment="1">
      <alignment horizontal="right" wrapText="1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43" fontId="9" fillId="0" borderId="0" xfId="1" applyFont="1" applyFill="1" applyBorder="1"/>
    <xf numFmtId="187" fontId="9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7" applyFont="1" applyFill="1" applyBorder="1" applyAlignment="1">
      <alignment horizontal="left" wrapText="1"/>
    </xf>
    <xf numFmtId="43" fontId="7" fillId="0" borderId="0" xfId="1" applyFont="1" applyFill="1" applyBorder="1" applyAlignment="1">
      <alignment wrapText="1"/>
    </xf>
    <xf numFmtId="187" fontId="7" fillId="0" borderId="0" xfId="7" applyNumberFormat="1" applyFont="1" applyFill="1" applyBorder="1" applyAlignment="1">
      <alignment wrapText="1"/>
    </xf>
    <xf numFmtId="0" fontId="16" fillId="7" borderId="3" xfId="0" applyFont="1" applyFill="1" applyBorder="1" applyAlignment="1">
      <alignment horizontal="left" wrapText="1"/>
    </xf>
    <xf numFmtId="0" fontId="7" fillId="0" borderId="0" xfId="2" applyFont="1" applyFill="1" applyBorder="1"/>
    <xf numFmtId="43" fontId="7" fillId="0" borderId="0" xfId="1" applyFont="1" applyFill="1" applyBorder="1"/>
    <xf numFmtId="187" fontId="7" fillId="0" borderId="0" xfId="2" applyNumberFormat="1" applyFont="1" applyFill="1" applyBorder="1"/>
    <xf numFmtId="0" fontId="7" fillId="0" borderId="0" xfId="2" applyFont="1" applyBorder="1" applyAlignment="1">
      <alignment horizontal="center"/>
    </xf>
    <xf numFmtId="0" fontId="21" fillId="0" borderId="0" xfId="7" applyFont="1" applyFill="1" applyBorder="1" applyAlignment="1">
      <alignment horizontal="left" wrapText="1"/>
    </xf>
    <xf numFmtId="43" fontId="21" fillId="0" borderId="0" xfId="1" applyFont="1" applyFill="1" applyBorder="1" applyAlignment="1">
      <alignment wrapText="1"/>
    </xf>
    <xf numFmtId="187" fontId="21" fillId="0" borderId="0" xfId="7" applyNumberFormat="1" applyFont="1" applyFill="1" applyBorder="1" applyAlignment="1">
      <alignment wrapText="1"/>
    </xf>
    <xf numFmtId="0" fontId="7" fillId="0" borderId="0" xfId="2" applyFont="1" applyBorder="1"/>
    <xf numFmtId="43" fontId="16" fillId="0" borderId="0" xfId="1" applyFont="1" applyFill="1" applyBorder="1" applyAlignment="1">
      <alignment vertical="center" wrapText="1"/>
    </xf>
    <xf numFmtId="187" fontId="7" fillId="0" borderId="0" xfId="2" applyNumberFormat="1" applyFont="1" applyBorder="1"/>
    <xf numFmtId="0" fontId="16" fillId="3" borderId="3" xfId="0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43" fontId="16" fillId="0" borderId="0" xfId="1" applyFont="1" applyFill="1" applyBorder="1" applyAlignment="1">
      <alignment horizontal="right" vertical="top" wrapText="1"/>
    </xf>
    <xf numFmtId="43" fontId="7" fillId="0" borderId="0" xfId="1" applyFont="1" applyBorder="1"/>
    <xf numFmtId="0" fontId="22" fillId="7" borderId="3" xfId="0" applyFont="1" applyFill="1" applyBorder="1" applyAlignment="1">
      <alignment horizontal="left" wrapText="1"/>
    </xf>
    <xf numFmtId="0" fontId="4" fillId="0" borderId="0" xfId="2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9" fillId="9" borderId="3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 vertical="center"/>
    </xf>
    <xf numFmtId="43" fontId="9" fillId="9" borderId="3" xfId="1" applyFont="1" applyFill="1" applyBorder="1" applyAlignment="1">
      <alignment horizontal="center" vertical="center"/>
    </xf>
    <xf numFmtId="187" fontId="9" fillId="9" borderId="3" xfId="4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7" fillId="0" borderId="3" xfId="2" applyFont="1" applyBorder="1"/>
    <xf numFmtId="0" fontId="7" fillId="0" borderId="3" xfId="7" applyFont="1" applyFill="1" applyBorder="1" applyAlignment="1">
      <alignment horizontal="left" wrapText="1"/>
    </xf>
    <xf numFmtId="0" fontId="4" fillId="0" borderId="3" xfId="2" applyFont="1" applyBorder="1" applyAlignment="1">
      <alignment horizontal="centerContinuous"/>
    </xf>
    <xf numFmtId="43" fontId="9" fillId="7" borderId="5" xfId="1" applyFont="1" applyFill="1" applyBorder="1" applyAlignment="1">
      <alignment horizontal="right"/>
    </xf>
    <xf numFmtId="4" fontId="9" fillId="7" borderId="3" xfId="2" applyNumberFormat="1" applyFont="1" applyFill="1" applyBorder="1"/>
    <xf numFmtId="0" fontId="9" fillId="0" borderId="3" xfId="2" applyFont="1" applyFill="1" applyBorder="1" applyAlignment="1">
      <alignment horizontal="centerContinuous"/>
    </xf>
    <xf numFmtId="43" fontId="25" fillId="0" borderId="3" xfId="1" applyFont="1" applyBorder="1" applyAlignment="1">
      <alignment horizontal="right"/>
    </xf>
    <xf numFmtId="4" fontId="25" fillId="0" borderId="3" xfId="2" applyNumberFormat="1" applyFont="1" applyBorder="1" applyAlignment="1">
      <alignment horizontal="right"/>
    </xf>
    <xf numFmtId="0" fontId="18" fillId="8" borderId="3" xfId="2" applyFont="1" applyFill="1" applyBorder="1" applyAlignment="1">
      <alignment horizontal="centerContinuous"/>
    </xf>
    <xf numFmtId="43" fontId="9" fillId="0" borderId="3" xfId="1" applyFont="1" applyBorder="1"/>
    <xf numFmtId="4" fontId="25" fillId="2" borderId="3" xfId="0" applyNumberFormat="1" applyFont="1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centerContinuous"/>
    </xf>
    <xf numFmtId="0" fontId="16" fillId="0" borderId="3" xfId="0" applyFont="1" applyFill="1" applyBorder="1" applyAlignment="1">
      <alignment horizontal="left" wrapText="1"/>
    </xf>
    <xf numFmtId="43" fontId="7" fillId="0" borderId="0" xfId="2" applyNumberFormat="1" applyFont="1"/>
    <xf numFmtId="4" fontId="26" fillId="2" borderId="1" xfId="0" applyNumberFormat="1" applyFont="1" applyFill="1" applyBorder="1" applyAlignment="1">
      <alignment horizontal="right" vertical="center" wrapText="1"/>
    </xf>
    <xf numFmtId="43" fontId="27" fillId="0" borderId="0" xfId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0" fontId="6" fillId="0" borderId="6" xfId="0" applyNumberFormat="1" applyFont="1" applyFill="1" applyBorder="1" applyAlignment="1" applyProtection="1">
      <alignment horizontal="centerContinuous"/>
    </xf>
    <xf numFmtId="0" fontId="12" fillId="0" borderId="3" xfId="0" applyNumberFormat="1" applyFont="1" applyFill="1" applyBorder="1" applyAlignment="1" applyProtection="1">
      <alignment horizontal="center"/>
    </xf>
    <xf numFmtId="0" fontId="21" fillId="0" borderId="3" xfId="2" applyFont="1" applyBorder="1" applyAlignment="1">
      <alignment horizontal="center"/>
    </xf>
    <xf numFmtId="4" fontId="28" fillId="7" borderId="3" xfId="7" applyNumberFormat="1" applyFont="1" applyFill="1" applyBorder="1" applyAlignment="1">
      <alignment horizontal="center" wrapText="1"/>
    </xf>
    <xf numFmtId="4" fontId="28" fillId="7" borderId="3" xfId="7" applyNumberFormat="1" applyFont="1" applyFill="1" applyBorder="1" applyAlignment="1">
      <alignment horizontal="right" wrapText="1"/>
    </xf>
    <xf numFmtId="43" fontId="29" fillId="0" borderId="0" xfId="1" applyFont="1" applyFill="1" applyBorder="1" applyAlignment="1">
      <alignment vertical="center" wrapText="1"/>
    </xf>
    <xf numFmtId="187" fontId="30" fillId="0" borderId="0" xfId="2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Continuous"/>
    </xf>
    <xf numFmtId="4" fontId="28" fillId="0" borderId="3" xfId="0" applyNumberFormat="1" applyFont="1" applyBorder="1" applyAlignment="1">
      <alignment horizontal="right"/>
    </xf>
    <xf numFmtId="4" fontId="28" fillId="0" borderId="3" xfId="0" applyNumberFormat="1" applyFont="1" applyBorder="1" applyAlignment="1"/>
    <xf numFmtId="0" fontId="23" fillId="0" borderId="0" xfId="7" applyFont="1" applyFill="1" applyBorder="1" applyAlignment="1">
      <alignment wrapText="1"/>
    </xf>
    <xf numFmtId="43" fontId="24" fillId="0" borderId="0" xfId="1" applyFont="1" applyFill="1" applyBorder="1" applyAlignment="1">
      <alignment horizontal="right"/>
    </xf>
    <xf numFmtId="187" fontId="24" fillId="0" borderId="0" xfId="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top" wrapText="1"/>
    </xf>
    <xf numFmtId="0" fontId="7" fillId="0" borderId="0" xfId="2" applyFont="1" applyFill="1"/>
    <xf numFmtId="0" fontId="11" fillId="0" borderId="3" xfId="0" applyNumberFormat="1" applyFont="1" applyFill="1" applyBorder="1" applyAlignment="1" applyProtection="1">
      <alignment horizontal="center"/>
    </xf>
    <xf numFmtId="0" fontId="21" fillId="0" borderId="0" xfId="2" applyNumberFormat="1" applyFont="1" applyAlignment="1">
      <alignment horizontal="center"/>
    </xf>
    <xf numFmtId="0" fontId="14" fillId="4" borderId="3" xfId="2" applyNumberFormat="1" applyFont="1" applyFill="1" applyBorder="1" applyAlignment="1">
      <alignment horizontal="center" vertical="center"/>
    </xf>
    <xf numFmtId="0" fontId="21" fillId="0" borderId="3" xfId="2" applyNumberFormat="1" applyFont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Continuous"/>
    </xf>
    <xf numFmtId="0" fontId="14" fillId="8" borderId="3" xfId="2" applyNumberFormat="1" applyFont="1" applyFill="1" applyBorder="1" applyAlignment="1">
      <alignment horizontal="centerContinuous"/>
    </xf>
    <xf numFmtId="0" fontId="21" fillId="0" borderId="0" xfId="2" applyNumberFormat="1" applyFont="1" applyFill="1" applyBorder="1" applyAlignment="1">
      <alignment horizontal="center"/>
    </xf>
    <xf numFmtId="0" fontId="21" fillId="0" borderId="0" xfId="7" applyNumberFormat="1" applyFont="1" applyFill="1" applyBorder="1" applyAlignment="1">
      <alignment horizontal="center" wrapText="1"/>
    </xf>
    <xf numFmtId="0" fontId="21" fillId="0" borderId="0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Continuous" vertical="center" wrapText="1"/>
    </xf>
    <xf numFmtId="0" fontId="14" fillId="9" borderId="3" xfId="2" applyNumberFormat="1" applyFont="1" applyFill="1" applyBorder="1" applyAlignment="1">
      <alignment horizontal="center" vertical="center"/>
    </xf>
    <xf numFmtId="0" fontId="21" fillId="0" borderId="3" xfId="2" applyNumberFormat="1" applyFont="1" applyBorder="1" applyAlignment="1">
      <alignment horizontal="center"/>
    </xf>
    <xf numFmtId="0" fontId="14" fillId="0" borderId="3" xfId="2" applyNumberFormat="1" applyFont="1" applyBorder="1" applyAlignment="1">
      <alignment horizontal="centerContinuous"/>
    </xf>
    <xf numFmtId="0" fontId="14" fillId="0" borderId="0" xfId="2" applyNumberFormat="1" applyFont="1" applyFill="1" applyBorder="1" applyAlignment="1">
      <alignment horizontal="centerContinuous"/>
    </xf>
    <xf numFmtId="0" fontId="22" fillId="0" borderId="0" xfId="2" applyNumberFormat="1" applyFont="1" applyFill="1" applyBorder="1" applyAlignment="1">
      <alignment horizontal="center"/>
    </xf>
    <xf numFmtId="0" fontId="16" fillId="0" borderId="0" xfId="8" applyNumberFormat="1" applyFont="1" applyFill="1" applyBorder="1" applyAlignment="1">
      <alignment horizontal="center"/>
    </xf>
    <xf numFmtId="0" fontId="23" fillId="0" borderId="0" xfId="5" applyFont="1"/>
    <xf numFmtId="0" fontId="25" fillId="10" borderId="3" xfId="5" applyFont="1" applyFill="1" applyBorder="1" applyAlignment="1">
      <alignment horizontal="center" vertical="center"/>
    </xf>
    <xf numFmtId="0" fontId="30" fillId="0" borderId="0" xfId="5" applyFont="1"/>
    <xf numFmtId="0" fontId="23" fillId="0" borderId="3" xfId="5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189" fontId="34" fillId="0" borderId="3" xfId="5" applyNumberFormat="1" applyFont="1" applyBorder="1" applyAlignment="1">
      <alignment horizontal="right" vertical="center"/>
    </xf>
    <xf numFmtId="189" fontId="34" fillId="0" borderId="3" xfId="5" applyNumberFormat="1" applyFont="1" applyBorder="1" applyAlignment="1">
      <alignment vertical="center"/>
    </xf>
    <xf numFmtId="189" fontId="34" fillId="0" borderId="3" xfId="5" applyNumberFormat="1" applyFont="1" applyBorder="1" applyAlignment="1">
      <alignment vertical="top"/>
    </xf>
    <xf numFmtId="190" fontId="30" fillId="0" borderId="0" xfId="9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0" fontId="34" fillId="0" borderId="5" xfId="5" applyFont="1" applyBorder="1" applyAlignment="1">
      <alignment vertical="center"/>
    </xf>
    <xf numFmtId="187" fontId="30" fillId="0" borderId="0" xfId="5" applyNumberFormat="1" applyFont="1" applyAlignment="1">
      <alignment vertical="center"/>
    </xf>
    <xf numFmtId="0" fontId="23" fillId="0" borderId="0" xfId="5" applyFont="1" applyAlignment="1">
      <alignment horizontal="center" vertical="center"/>
    </xf>
    <xf numFmtId="0" fontId="34" fillId="0" borderId="5" xfId="5" applyFont="1" applyBorder="1" applyAlignment="1">
      <alignment vertical="center" wrapText="1"/>
    </xf>
    <xf numFmtId="0" fontId="23" fillId="0" borderId="0" xfId="5" applyFont="1" applyAlignment="1">
      <alignment vertical="center"/>
    </xf>
    <xf numFmtId="0" fontId="34" fillId="0" borderId="5" xfId="5" applyFont="1" applyBorder="1" applyAlignment="1">
      <alignment horizontal="left" vertical="center"/>
    </xf>
    <xf numFmtId="0" fontId="34" fillId="0" borderId="5" xfId="5" applyFont="1" applyBorder="1" applyAlignment="1">
      <alignment horizontal="left" vertical="center" wrapText="1"/>
    </xf>
    <xf numFmtId="189" fontId="35" fillId="11" borderId="3" xfId="5" applyNumberFormat="1" applyFont="1" applyFill="1" applyBorder="1" applyAlignment="1">
      <alignment horizontal="center" vertical="center"/>
    </xf>
    <xf numFmtId="189" fontId="35" fillId="11" borderId="3" xfId="5" applyNumberFormat="1" applyFont="1" applyFill="1" applyBorder="1" applyAlignment="1">
      <alignment vertical="center"/>
    </xf>
    <xf numFmtId="0" fontId="30" fillId="0" borderId="0" xfId="5" applyFont="1" applyAlignment="1">
      <alignment vertical="center"/>
    </xf>
    <xf numFmtId="189" fontId="34" fillId="0" borderId="12" xfId="5" applyNumberFormat="1" applyFont="1" applyBorder="1" applyAlignment="1">
      <alignment vertical="center"/>
    </xf>
    <xf numFmtId="188" fontId="25" fillId="12" borderId="16" xfId="5" applyNumberFormat="1" applyFont="1" applyFill="1" applyBorder="1" applyAlignment="1">
      <alignment horizontal="center" vertical="center"/>
    </xf>
    <xf numFmtId="189" fontId="25" fillId="12" borderId="16" xfId="5" applyNumberFormat="1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191" fontId="23" fillId="0" borderId="0" xfId="9" applyNumberFormat="1" applyFont="1"/>
    <xf numFmtId="192" fontId="23" fillId="0" borderId="0" xfId="5" applyNumberFormat="1" applyFont="1"/>
    <xf numFmtId="191" fontId="25" fillId="0" borderId="0" xfId="5" applyNumberFormat="1" applyFont="1" applyAlignment="1">
      <alignment vertical="center"/>
    </xf>
    <xf numFmtId="193" fontId="23" fillId="0" borderId="0" xfId="5" applyNumberFormat="1" applyFont="1" applyAlignment="1">
      <alignment vertical="center"/>
    </xf>
    <xf numFmtId="193" fontId="23" fillId="0" borderId="0" xfId="5" applyNumberFormat="1" applyFont="1"/>
    <xf numFmtId="194" fontId="23" fillId="0" borderId="0" xfId="5" applyNumberFormat="1" applyFont="1"/>
    <xf numFmtId="0" fontId="5" fillId="0" borderId="0" xfId="5"/>
    <xf numFmtId="0" fontId="36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190" fontId="23" fillId="0" borderId="0" xfId="5" applyNumberFormat="1" applyFont="1" applyAlignment="1">
      <alignment horizontal="center" vertical="center"/>
    </xf>
    <xf numFmtId="190" fontId="36" fillId="0" borderId="0" xfId="5" applyNumberFormat="1" applyFont="1" applyAlignment="1">
      <alignment horizontal="center" vertical="center"/>
    </xf>
    <xf numFmtId="195" fontId="34" fillId="0" borderId="3" xfId="5" applyNumberFormat="1" applyFont="1" applyBorder="1" applyAlignment="1">
      <alignment horizontal="right" vertical="center"/>
    </xf>
    <xf numFmtId="0" fontId="23" fillId="0" borderId="3" xfId="5" quotePrefix="1" applyFont="1" applyBorder="1" applyAlignment="1">
      <alignment horizontal="center" vertical="center"/>
    </xf>
    <xf numFmtId="3" fontId="36" fillId="0" borderId="0" xfId="5" applyNumberFormat="1" applyFont="1" applyAlignment="1">
      <alignment vertical="center"/>
    </xf>
    <xf numFmtId="191" fontId="23" fillId="0" borderId="0" xfId="9" applyNumberFormat="1" applyFont="1" applyAlignment="1">
      <alignment vertical="center"/>
    </xf>
    <xf numFmtId="192" fontId="23" fillId="0" borderId="0" xfId="5" applyNumberFormat="1" applyFont="1" applyAlignment="1">
      <alignment vertical="center"/>
    </xf>
    <xf numFmtId="194" fontId="23" fillId="0" borderId="0" xfId="5" applyNumberFormat="1" applyFont="1" applyAlignment="1">
      <alignment vertical="center"/>
    </xf>
    <xf numFmtId="0" fontId="32" fillId="0" borderId="0" xfId="5" applyFont="1" applyAlignment="1">
      <alignment vertical="center"/>
    </xf>
    <xf numFmtId="0" fontId="5" fillId="0" borderId="0" xfId="5" applyAlignment="1">
      <alignment vertical="center"/>
    </xf>
    <xf numFmtId="0" fontId="19" fillId="0" borderId="0" xfId="0" applyFont="1"/>
    <xf numFmtId="0" fontId="16" fillId="0" borderId="0" xfId="0" applyFont="1"/>
    <xf numFmtId="0" fontId="12" fillId="14" borderId="17" xfId="2" applyFont="1" applyFill="1" applyBorder="1" applyAlignment="1">
      <alignment horizontal="center" vertical="center"/>
    </xf>
    <xf numFmtId="0" fontId="28" fillId="14" borderId="17" xfId="2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/>
    </xf>
    <xf numFmtId="0" fontId="19" fillId="13" borderId="3" xfId="0" applyFont="1" applyFill="1" applyBorder="1"/>
    <xf numFmtId="0" fontId="12" fillId="14" borderId="21" xfId="2" applyFont="1" applyFill="1" applyBorder="1" applyAlignment="1">
      <alignment horizontal="center" vertical="center"/>
    </xf>
    <xf numFmtId="0" fontId="16" fillId="14" borderId="22" xfId="2" applyFont="1" applyFill="1" applyBorder="1" applyAlignment="1">
      <alignment horizontal="center"/>
    </xf>
    <xf numFmtId="0" fontId="19" fillId="14" borderId="17" xfId="2" applyFont="1" applyFill="1" applyBorder="1" applyAlignment="1">
      <alignment horizontal="center"/>
    </xf>
    <xf numFmtId="187" fontId="19" fillId="14" borderId="17" xfId="2" applyNumberFormat="1" applyFont="1" applyFill="1" applyBorder="1" applyAlignment="1">
      <alignment horizontal="center"/>
    </xf>
    <xf numFmtId="187" fontId="19" fillId="14" borderId="23" xfId="2" applyNumberFormat="1" applyFont="1" applyFill="1" applyBorder="1" applyAlignment="1">
      <alignment horizontal="center"/>
    </xf>
    <xf numFmtId="0" fontId="28" fillId="14" borderId="21" xfId="2" applyFont="1" applyFill="1" applyBorder="1" applyAlignment="1">
      <alignment horizontal="center" vertical="center"/>
    </xf>
    <xf numFmtId="0" fontId="28" fillId="14" borderId="17" xfId="2" applyFont="1" applyFill="1" applyBorder="1" applyAlignment="1">
      <alignment horizontal="center"/>
    </xf>
    <xf numFmtId="187" fontId="28" fillId="14" borderId="17" xfId="2" applyNumberFormat="1" applyFont="1" applyFill="1" applyBorder="1" applyAlignment="1">
      <alignment horizontal="center"/>
    </xf>
    <xf numFmtId="187" fontId="28" fillId="14" borderId="22" xfId="2" applyNumberFormat="1" applyFont="1" applyFill="1" applyBorder="1" applyAlignment="1">
      <alignment horizontal="center"/>
    </xf>
    <xf numFmtId="0" fontId="16" fillId="0" borderId="3" xfId="0" applyFont="1" applyBorder="1"/>
    <xf numFmtId="0" fontId="37" fillId="0" borderId="3" xfId="2" applyFont="1" applyFill="1" applyBorder="1" applyAlignment="1">
      <alignment horizontal="center"/>
    </xf>
    <xf numFmtId="49" fontId="16" fillId="0" borderId="3" xfId="2" applyNumberFormat="1" applyFont="1" applyFill="1" applyBorder="1" applyAlignment="1"/>
    <xf numFmtId="49" fontId="16" fillId="0" borderId="3" xfId="10" applyNumberFormat="1" applyFont="1" applyFill="1" applyBorder="1" applyAlignment="1">
      <alignment horizontal="center" wrapText="1"/>
    </xf>
    <xf numFmtId="4" fontId="16" fillId="0" borderId="3" xfId="11" applyNumberFormat="1" applyFont="1" applyFill="1" applyBorder="1" applyAlignment="1">
      <alignment horizontal="right" wrapText="1"/>
    </xf>
    <xf numFmtId="0" fontId="37" fillId="0" borderId="3" xfId="2" applyFont="1" applyFill="1" applyBorder="1" applyAlignment="1">
      <alignment horizontal="center" vertical="center"/>
    </xf>
    <xf numFmtId="0" fontId="22" fillId="0" borderId="3" xfId="0" applyFont="1" applyFill="1" applyBorder="1" applyAlignment="1"/>
    <xf numFmtId="0" fontId="15" fillId="0" borderId="3" xfId="0" applyFont="1" applyBorder="1" applyAlignment="1">
      <alignment horizontal="center" vertical="center"/>
    </xf>
    <xf numFmtId="43" fontId="15" fillId="0" borderId="3" xfId="1" applyFont="1" applyBorder="1"/>
    <xf numFmtId="0" fontId="38" fillId="0" borderId="3" xfId="0" applyFont="1" applyBorder="1"/>
    <xf numFmtId="0" fontId="16" fillId="0" borderId="3" xfId="2" applyFont="1" applyFill="1" applyBorder="1" applyAlignment="1"/>
    <xf numFmtId="0" fontId="16" fillId="0" borderId="3" xfId="5" applyNumberFormat="1" applyFont="1" applyFill="1" applyBorder="1" applyAlignment="1" applyProtection="1">
      <alignment horizontal="center"/>
    </xf>
    <xf numFmtId="4" fontId="16" fillId="0" borderId="3" xfId="10" applyNumberFormat="1" applyFont="1" applyFill="1" applyBorder="1" applyAlignment="1">
      <alignment horizontal="right" wrapText="1"/>
    </xf>
    <xf numFmtId="0" fontId="22" fillId="0" borderId="3" xfId="12" applyFont="1" applyFill="1" applyBorder="1" applyAlignment="1">
      <alignment wrapText="1"/>
    </xf>
    <xf numFmtId="2" fontId="15" fillId="0" borderId="3" xfId="0" applyNumberFormat="1" applyFont="1" applyBorder="1"/>
    <xf numFmtId="4" fontId="37" fillId="0" borderId="0" xfId="12" applyNumberFormat="1" applyFont="1" applyFill="1" applyBorder="1" applyAlignment="1">
      <alignment horizontal="right" wrapText="1"/>
    </xf>
    <xf numFmtId="0" fontId="16" fillId="0" borderId="3" xfId="13" quotePrefix="1" applyFont="1" applyFill="1" applyBorder="1" applyAlignment="1">
      <alignment horizontal="center" wrapText="1"/>
    </xf>
    <xf numFmtId="4" fontId="16" fillId="0" borderId="3" xfId="13" quotePrefix="1" applyNumberFormat="1" applyFont="1" applyFill="1" applyBorder="1" applyAlignment="1">
      <alignment horizontal="right" wrapText="1"/>
    </xf>
    <xf numFmtId="0" fontId="22" fillId="0" borderId="3" xfId="2" applyFont="1" applyBorder="1" applyAlignment="1"/>
    <xf numFmtId="0" fontId="39" fillId="0" borderId="3" xfId="0" applyFont="1" applyBorder="1"/>
    <xf numFmtId="0" fontId="16" fillId="0" borderId="3" xfId="0" applyFont="1" applyFill="1" applyBorder="1"/>
    <xf numFmtId="0" fontId="16" fillId="0" borderId="3" xfId="0" applyFont="1" applyBorder="1" applyAlignment="1">
      <alignment horizontal="center" vertical="center"/>
    </xf>
    <xf numFmtId="2" fontId="15" fillId="0" borderId="3" xfId="12" applyNumberFormat="1" applyFont="1" applyFill="1" applyBorder="1" applyAlignment="1">
      <alignment horizontal="right" wrapText="1"/>
    </xf>
    <xf numFmtId="49" fontId="16" fillId="0" borderId="3" xfId="10" quotePrefix="1" applyNumberFormat="1" applyFont="1" applyFill="1" applyBorder="1" applyAlignment="1">
      <alignment horizontal="center" wrapText="1"/>
    </xf>
    <xf numFmtId="0" fontId="40" fillId="0" borderId="3" xfId="12" applyFont="1" applyFill="1" applyBorder="1" applyAlignment="1">
      <alignment wrapText="1"/>
    </xf>
    <xf numFmtId="0" fontId="41" fillId="0" borderId="3" xfId="0" applyFont="1" applyBorder="1"/>
    <xf numFmtId="0" fontId="41" fillId="0" borderId="3" xfId="2" applyFont="1" applyFill="1" applyBorder="1" applyAlignment="1"/>
    <xf numFmtId="0" fontId="42" fillId="0" borderId="3" xfId="12" applyFont="1" applyFill="1" applyBorder="1" applyAlignment="1">
      <alignment wrapText="1"/>
    </xf>
    <xf numFmtId="0" fontId="15" fillId="0" borderId="3" xfId="12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right" wrapText="1"/>
    </xf>
    <xf numFmtId="4" fontId="16" fillId="0" borderId="0" xfId="0" applyNumberFormat="1" applyFont="1" applyBorder="1"/>
    <xf numFmtId="0" fontId="16" fillId="0" borderId="3" xfId="11" applyFont="1" applyFill="1" applyBorder="1" applyAlignment="1">
      <alignment wrapText="1"/>
    </xf>
    <xf numFmtId="0" fontId="16" fillId="0" borderId="3" xfId="11" quotePrefix="1" applyFont="1" applyFill="1" applyBorder="1" applyAlignment="1">
      <alignment horizontal="center" wrapText="1"/>
    </xf>
    <xf numFmtId="4" fontId="16" fillId="0" borderId="3" xfId="11" quotePrefix="1" applyNumberFormat="1" applyFont="1" applyFill="1" applyBorder="1" applyAlignment="1">
      <alignment horizontal="right" wrapText="1"/>
    </xf>
    <xf numFmtId="0" fontId="41" fillId="0" borderId="3" xfId="2" applyFont="1" applyFill="1" applyBorder="1"/>
    <xf numFmtId="0" fontId="16" fillId="0" borderId="3" xfId="14" applyFont="1" applyFill="1" applyBorder="1" applyAlignment="1">
      <alignment horizontal="center" wrapText="1"/>
    </xf>
    <xf numFmtId="0" fontId="15" fillId="0" borderId="3" xfId="15" applyFont="1" applyFill="1" applyBorder="1" applyAlignment="1">
      <alignment horizontal="center" vertical="center" wrapText="1"/>
    </xf>
    <xf numFmtId="0" fontId="12" fillId="0" borderId="21" xfId="2" applyFont="1" applyFill="1" applyBorder="1" applyAlignment="1"/>
    <xf numFmtId="4" fontId="12" fillId="14" borderId="26" xfId="2" applyNumberFormat="1" applyFont="1" applyFill="1" applyBorder="1" applyAlignment="1">
      <alignment horizontal="right"/>
    </xf>
    <xf numFmtId="4" fontId="12" fillId="14" borderId="27" xfId="2" applyNumberFormat="1" applyFont="1" applyFill="1" applyBorder="1" applyAlignment="1">
      <alignment horizontal="right"/>
    </xf>
    <xf numFmtId="0" fontId="37" fillId="0" borderId="21" xfId="2" applyFont="1" applyFill="1" applyBorder="1" applyAlignment="1">
      <alignment horizontal="center" vertical="center"/>
    </xf>
    <xf numFmtId="4" fontId="28" fillId="14" borderId="27" xfId="2" applyNumberFormat="1" applyFont="1" applyFill="1" applyBorder="1" applyAlignment="1">
      <alignment horizontal="right"/>
    </xf>
    <xf numFmtId="4" fontId="28" fillId="14" borderId="25" xfId="2" applyNumberFormat="1" applyFont="1" applyFill="1" applyBorder="1" applyAlignment="1">
      <alignment horizontal="right"/>
    </xf>
    <xf numFmtId="0" fontId="16" fillId="13" borderId="3" xfId="0" applyFont="1" applyFill="1" applyBorder="1"/>
    <xf numFmtId="43" fontId="16" fillId="13" borderId="3" xfId="0" applyNumberFormat="1" applyFont="1" applyFill="1" applyBorder="1"/>
    <xf numFmtId="43" fontId="16" fillId="13" borderId="3" xfId="1" applyFont="1" applyFill="1" applyBorder="1"/>
    <xf numFmtId="0" fontId="0" fillId="0" borderId="21" xfId="0" applyBorder="1"/>
    <xf numFmtId="0" fontId="12" fillId="0" borderId="22" xfId="2" applyFont="1" applyFill="1" applyBorder="1" applyAlignment="1">
      <alignment horizontal="center" vertical="center"/>
    </xf>
    <xf numFmtId="0" fontId="0" fillId="0" borderId="29" xfId="0" applyFill="1" applyBorder="1"/>
    <xf numFmtId="43" fontId="0" fillId="0" borderId="30" xfId="1" applyFont="1" applyBorder="1"/>
    <xf numFmtId="4" fontId="12" fillId="0" borderId="18" xfId="2" applyNumberFormat="1" applyFont="1" applyFill="1" applyBorder="1" applyAlignment="1">
      <alignment horizontal="right"/>
    </xf>
    <xf numFmtId="0" fontId="12" fillId="0" borderId="21" xfId="2" applyFont="1" applyBorder="1" applyAlignment="1"/>
    <xf numFmtId="0" fontId="15" fillId="0" borderId="22" xfId="0" applyFont="1" applyBorder="1"/>
    <xf numFmtId="4" fontId="19" fillId="0" borderId="0" xfId="2" applyNumberFormat="1" applyFont="1" applyAlignment="1">
      <alignment horizontal="left" vertical="center"/>
    </xf>
    <xf numFmtId="43" fontId="16" fillId="0" borderId="3" xfId="0" applyNumberFormat="1" applyFont="1" applyBorder="1"/>
    <xf numFmtId="0" fontId="19" fillId="13" borderId="27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0" fillId="0" borderId="25" xfId="0" applyFill="1" applyBorder="1"/>
    <xf numFmtId="4" fontId="19" fillId="0" borderId="28" xfId="2" applyNumberFormat="1" applyFont="1" applyFill="1" applyBorder="1" applyAlignment="1">
      <alignment horizontal="right"/>
    </xf>
    <xf numFmtId="4" fontId="19" fillId="14" borderId="27" xfId="2" applyNumberFormat="1" applyFont="1" applyFill="1" applyBorder="1" applyAlignment="1">
      <alignment horizontal="right"/>
    </xf>
    <xf numFmtId="0" fontId="19" fillId="14" borderId="27" xfId="2" applyFont="1" applyFill="1" applyBorder="1" applyAlignment="1">
      <alignment horizontal="center"/>
    </xf>
    <xf numFmtId="0" fontId="28" fillId="14" borderId="30" xfId="2" applyFont="1" applyFill="1" applyBorder="1" applyAlignment="1">
      <alignment horizontal="center"/>
    </xf>
    <xf numFmtId="0" fontId="15" fillId="0" borderId="25" xfId="0" applyFont="1" applyBorder="1"/>
    <xf numFmtId="4" fontId="28" fillId="0" borderId="30" xfId="2" applyNumberFormat="1" applyFont="1" applyBorder="1" applyAlignment="1">
      <alignment horizontal="right"/>
    </xf>
    <xf numFmtId="4" fontId="28" fillId="14" borderId="30" xfId="2" applyNumberFormat="1" applyFont="1" applyFill="1" applyBorder="1" applyAlignment="1">
      <alignment horizontal="right"/>
    </xf>
    <xf numFmtId="187" fontId="0" fillId="0" borderId="0" xfId="0" applyNumberFormat="1" applyFill="1" applyBorder="1"/>
    <xf numFmtId="0" fontId="16" fillId="0" borderId="4" xfId="0" applyFont="1" applyBorder="1"/>
    <xf numFmtId="0" fontId="19" fillId="0" borderId="0" xfId="2" applyFont="1" applyFill="1" applyAlignment="1">
      <alignment vertical="center"/>
    </xf>
    <xf numFmtId="0" fontId="19" fillId="0" borderId="0" xfId="2" applyFont="1" applyAlignment="1">
      <alignment horizontal="left" vertical="center"/>
    </xf>
    <xf numFmtId="43" fontId="19" fillId="0" borderId="0" xfId="1" applyFont="1" applyAlignment="1">
      <alignment horizontal="left" vertical="center"/>
    </xf>
    <xf numFmtId="0" fontId="0" fillId="0" borderId="0" xfId="0" applyFill="1"/>
    <xf numFmtId="43" fontId="0" fillId="0" borderId="3" xfId="1" applyFont="1" applyBorder="1"/>
    <xf numFmtId="0" fontId="23" fillId="7" borderId="3" xfId="0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13" borderId="0" xfId="0" applyFont="1" applyFill="1" applyAlignment="1">
      <alignment horizontal="center"/>
    </xf>
    <xf numFmtId="4" fontId="16" fillId="0" borderId="3" xfId="0" applyNumberFormat="1" applyFont="1" applyBorder="1"/>
    <xf numFmtId="0" fontId="16" fillId="0" borderId="3" xfId="2" applyFont="1" applyBorder="1"/>
    <xf numFmtId="0" fontId="28" fillId="0" borderId="32" xfId="2" applyFont="1" applyBorder="1" applyAlignment="1">
      <alignment horizontal="center"/>
    </xf>
    <xf numFmtId="43" fontId="15" fillId="0" borderId="21" xfId="1" applyFont="1" applyBorder="1"/>
    <xf numFmtId="0" fontId="6" fillId="0" borderId="3" xfId="0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0" fontId="25" fillId="12" borderId="13" xfId="5" applyFont="1" applyFill="1" applyBorder="1" applyAlignment="1">
      <alignment horizontal="center" vertical="center"/>
    </xf>
    <xf numFmtId="0" fontId="25" fillId="12" borderId="14" xfId="5" applyFont="1" applyFill="1" applyBorder="1" applyAlignment="1">
      <alignment horizontal="center" vertical="center"/>
    </xf>
    <xf numFmtId="0" fontId="25" fillId="12" borderId="15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5" fillId="0" borderId="0" xfId="5" applyFont="1" applyFill="1" applyAlignment="1">
      <alignment horizontal="center" vertical="center"/>
    </xf>
    <xf numFmtId="0" fontId="25" fillId="0" borderId="0" xfId="5" applyFont="1" applyAlignment="1">
      <alignment horizontal="center" vertical="top"/>
    </xf>
    <xf numFmtId="0" fontId="25" fillId="11" borderId="4" xfId="5" applyFont="1" applyFill="1" applyBorder="1" applyAlignment="1">
      <alignment horizontal="center" vertical="center"/>
    </xf>
    <xf numFmtId="0" fontId="25" fillId="11" borderId="8" xfId="5" applyFont="1" applyFill="1" applyBorder="1" applyAlignment="1">
      <alignment horizontal="center" vertical="center"/>
    </xf>
    <xf numFmtId="0" fontId="25" fillId="11" borderId="5" xfId="5" applyFont="1" applyFill="1" applyBorder="1" applyAlignment="1">
      <alignment horizontal="center" vertical="center"/>
    </xf>
    <xf numFmtId="0" fontId="23" fillId="0" borderId="9" xfId="5" applyFont="1" applyBorder="1" applyAlignment="1">
      <alignment horizontal="center" vertical="center"/>
    </xf>
    <xf numFmtId="0" fontId="23" fillId="0" borderId="10" xfId="5" applyFont="1" applyBorder="1" applyAlignment="1">
      <alignment horizontal="center" vertical="center"/>
    </xf>
    <xf numFmtId="0" fontId="23" fillId="0" borderId="11" xfId="5" applyFont="1" applyBorder="1" applyAlignment="1">
      <alignment horizontal="center" vertical="center"/>
    </xf>
    <xf numFmtId="0" fontId="25" fillId="0" borderId="2" xfId="5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12" fillId="14" borderId="18" xfId="2" applyFont="1" applyFill="1" applyBorder="1" applyAlignment="1">
      <alignment horizontal="center" vertical="center"/>
    </xf>
    <xf numFmtId="0" fontId="12" fillId="14" borderId="19" xfId="2" applyFont="1" applyFill="1" applyBorder="1" applyAlignment="1">
      <alignment horizontal="center" vertical="center"/>
    </xf>
    <xf numFmtId="0" fontId="28" fillId="14" borderId="20" xfId="2" applyFont="1" applyFill="1" applyBorder="1" applyAlignment="1">
      <alignment horizontal="center"/>
    </xf>
    <xf numFmtId="0" fontId="28" fillId="14" borderId="18" xfId="2" applyFont="1" applyFill="1" applyBorder="1" applyAlignment="1">
      <alignment horizontal="center"/>
    </xf>
    <xf numFmtId="0" fontId="28" fillId="14" borderId="19" xfId="2" applyFont="1" applyFill="1" applyBorder="1" applyAlignment="1">
      <alignment horizontal="center"/>
    </xf>
    <xf numFmtId="0" fontId="12" fillId="14" borderId="24" xfId="2" applyFont="1" applyFill="1" applyBorder="1" applyAlignment="1">
      <alignment horizontal="center"/>
    </xf>
    <xf numFmtId="0" fontId="12" fillId="14" borderId="25" xfId="2" applyFont="1" applyFill="1" applyBorder="1" applyAlignment="1">
      <alignment horizontal="center"/>
    </xf>
    <xf numFmtId="0" fontId="15" fillId="15" borderId="28" xfId="0" applyFont="1" applyFill="1" applyBorder="1" applyAlignment="1">
      <alignment horizontal="center"/>
    </xf>
    <xf numFmtId="0" fontId="15" fillId="15" borderId="25" xfId="0" applyFont="1" applyFill="1" applyBorder="1" applyAlignment="1">
      <alignment horizontal="center"/>
    </xf>
    <xf numFmtId="0" fontId="16" fillId="13" borderId="4" xfId="0" applyFont="1" applyFill="1" applyBorder="1" applyAlignment="1">
      <alignment horizontal="center"/>
    </xf>
    <xf numFmtId="0" fontId="16" fillId="13" borderId="8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13" borderId="0" xfId="0" applyFont="1" applyFill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16">
    <cellStyle name="Hyperlink" xfId="8" builtinId="8"/>
    <cellStyle name="เครื่องหมายจุลภาค 2 2" xfId="4"/>
    <cellStyle name="จุลภาค" xfId="1" builtinId="3"/>
    <cellStyle name="จุลภาค 2" xfId="9"/>
    <cellStyle name="ปกติ" xfId="0" builtinId="0"/>
    <cellStyle name="ปกติ 2" xfId="5"/>
    <cellStyle name="ปกติ 2 2" xfId="2"/>
    <cellStyle name="ปกติ 9" xfId="3"/>
    <cellStyle name="ปกติ_Sheet1" xfId="7"/>
    <cellStyle name="ปกติ_Sheet1 2" xfId="6"/>
    <cellStyle name="ปกติ_Sheet2 2" xfId="10"/>
    <cellStyle name="ปกติ_ประมวลผล_2 2" xfId="13"/>
    <cellStyle name="ปกติ_ประมวลผล-เข้า 2" xfId="11"/>
    <cellStyle name="ปกติ_ประมวลผลเข้า_3 2" xfId="14"/>
    <cellStyle name="ปกติ_ประมวลออก_1" xfId="12"/>
    <cellStyle name="ปกติ_ประมวลออก_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E12" sqref="E12"/>
    </sheetView>
  </sheetViews>
  <sheetFormatPr defaultRowHeight="23.25" x14ac:dyDescent="0.35"/>
  <cols>
    <col min="1" max="1" width="6.28515625" style="3" customWidth="1"/>
    <col min="2" max="2" width="29" style="2" customWidth="1"/>
    <col min="3" max="3" width="11.140625" style="97" customWidth="1"/>
    <col min="4" max="4" width="21.5703125" style="4" customWidth="1"/>
    <col min="5" max="5" width="26" style="5" customWidth="1"/>
    <col min="6" max="6" width="6" style="2" customWidth="1"/>
    <col min="7" max="7" width="11.7109375" style="2" bestFit="1" customWidth="1"/>
    <col min="8" max="8" width="32.85546875" style="2" customWidth="1"/>
    <col min="9" max="9" width="14.5703125" style="2" customWidth="1"/>
    <col min="10" max="10" width="19.5703125" style="2" customWidth="1"/>
    <col min="11" max="16384" width="9.140625" style="2"/>
  </cols>
  <sheetData>
    <row r="1" spans="1:12" ht="23.25" customHeight="1" x14ac:dyDescent="0.35">
      <c r="A1" s="253" t="s">
        <v>1</v>
      </c>
      <c r="B1" s="253"/>
      <c r="C1" s="253"/>
      <c r="D1" s="253"/>
      <c r="E1" s="253"/>
      <c r="F1" s="254" t="s">
        <v>2</v>
      </c>
      <c r="G1" s="254"/>
      <c r="H1" s="254"/>
      <c r="I1" s="254"/>
      <c r="J1" s="254"/>
    </row>
    <row r="2" spans="1:12" ht="23.25" customHeight="1" x14ac:dyDescent="0.35">
      <c r="A2" s="253" t="s">
        <v>3</v>
      </c>
      <c r="B2" s="253"/>
      <c r="C2" s="253"/>
      <c r="D2" s="253"/>
      <c r="E2" s="253"/>
      <c r="F2" s="254" t="s">
        <v>4</v>
      </c>
      <c r="G2" s="254"/>
      <c r="H2" s="254"/>
      <c r="I2" s="254"/>
      <c r="J2" s="254"/>
    </row>
    <row r="3" spans="1:12" ht="23.25" customHeight="1" x14ac:dyDescent="0.35">
      <c r="A3" s="253" t="s">
        <v>42</v>
      </c>
      <c r="B3" s="253"/>
      <c r="C3" s="253"/>
      <c r="D3" s="253"/>
      <c r="E3" s="253"/>
      <c r="F3" s="254" t="s">
        <v>43</v>
      </c>
      <c r="G3" s="254"/>
      <c r="H3" s="254"/>
      <c r="I3" s="254"/>
      <c r="J3" s="254"/>
    </row>
    <row r="4" spans="1:12" ht="23.25" customHeight="1" x14ac:dyDescent="0.35">
      <c r="F4" s="6"/>
      <c r="G4" s="6"/>
      <c r="H4" s="6"/>
      <c r="I4" s="6"/>
      <c r="J4" s="6"/>
    </row>
    <row r="5" spans="1:12" ht="30" customHeight="1" x14ac:dyDescent="0.35">
      <c r="A5" s="7" t="s">
        <v>5</v>
      </c>
      <c r="B5" s="8" t="s">
        <v>6</v>
      </c>
      <c r="C5" s="98" t="s">
        <v>7</v>
      </c>
      <c r="D5" s="9" t="s">
        <v>8</v>
      </c>
      <c r="E5" s="10" t="s">
        <v>9</v>
      </c>
      <c r="F5" s="11" t="s">
        <v>5</v>
      </c>
      <c r="G5" s="12" t="s">
        <v>10</v>
      </c>
      <c r="H5" s="13" t="s">
        <v>11</v>
      </c>
      <c r="I5" s="14" t="s">
        <v>12</v>
      </c>
      <c r="J5" s="14" t="s">
        <v>13</v>
      </c>
    </row>
    <row r="6" spans="1:12" ht="23.25" customHeight="1" x14ac:dyDescent="0.35">
      <c r="A6" s="15">
        <v>1</v>
      </c>
      <c r="B6" s="16" t="s">
        <v>14</v>
      </c>
      <c r="C6" s="19">
        <v>27101971</v>
      </c>
      <c r="D6" s="17">
        <v>93516</v>
      </c>
      <c r="E6" s="241">
        <v>9427255.4199999999</v>
      </c>
      <c r="F6" s="18">
        <v>1</v>
      </c>
      <c r="G6" s="19">
        <v>27101971</v>
      </c>
      <c r="H6" s="16" t="s">
        <v>14</v>
      </c>
      <c r="I6" s="17">
        <v>93516</v>
      </c>
      <c r="J6" s="20">
        <v>9427255.4199999999</v>
      </c>
    </row>
    <row r="7" spans="1:12" ht="23.25" customHeight="1" x14ac:dyDescent="0.35">
      <c r="A7" s="15">
        <v>2</v>
      </c>
      <c r="B7" s="16" t="s">
        <v>15</v>
      </c>
      <c r="C7" s="19">
        <v>27101224</v>
      </c>
      <c r="D7" s="17">
        <v>630000</v>
      </c>
      <c r="E7" s="241">
        <v>7394400</v>
      </c>
      <c r="F7" s="18">
        <v>2</v>
      </c>
      <c r="G7" s="19">
        <v>27101224</v>
      </c>
      <c r="H7" s="16" t="s">
        <v>15</v>
      </c>
      <c r="I7" s="17">
        <v>630000</v>
      </c>
      <c r="J7" s="20">
        <v>7394400</v>
      </c>
      <c r="K7" s="21"/>
      <c r="L7" s="3"/>
    </row>
    <row r="8" spans="1:12" ht="23.25" customHeight="1" x14ac:dyDescent="0.35">
      <c r="A8" s="15">
        <v>3</v>
      </c>
      <c r="B8" s="16" t="s">
        <v>16</v>
      </c>
      <c r="C8" s="19">
        <v>27160000</v>
      </c>
      <c r="D8" s="17">
        <v>540500</v>
      </c>
      <c r="E8" s="241">
        <v>6216600</v>
      </c>
      <c r="F8" s="18">
        <v>3</v>
      </c>
      <c r="G8" s="19">
        <v>27160000</v>
      </c>
      <c r="H8" s="16" t="s">
        <v>16</v>
      </c>
      <c r="I8" s="17">
        <v>540500</v>
      </c>
      <c r="J8" s="20">
        <v>6216600</v>
      </c>
    </row>
    <row r="9" spans="1:12" ht="23.25" customHeight="1" x14ac:dyDescent="0.35">
      <c r="A9" s="15">
        <v>4</v>
      </c>
      <c r="B9" s="16" t="s">
        <v>47</v>
      </c>
      <c r="C9" s="19">
        <v>87032445</v>
      </c>
      <c r="D9" s="17">
        <v>9882.01</v>
      </c>
      <c r="E9" s="241">
        <v>2538545.7799999998</v>
      </c>
      <c r="F9" s="18">
        <v>4</v>
      </c>
      <c r="G9" s="19">
        <v>87032445</v>
      </c>
      <c r="H9" s="16" t="s">
        <v>47</v>
      </c>
      <c r="I9" s="17">
        <v>9882.01</v>
      </c>
      <c r="J9" s="20">
        <v>2538545.7799999998</v>
      </c>
    </row>
    <row r="10" spans="1:12" ht="23.25" customHeight="1" x14ac:dyDescent="0.35">
      <c r="A10" s="15">
        <v>5</v>
      </c>
      <c r="B10" s="16" t="s">
        <v>74</v>
      </c>
      <c r="C10" s="19">
        <v>87011011</v>
      </c>
      <c r="D10" s="17">
        <v>26902.32</v>
      </c>
      <c r="E10" s="241">
        <v>2518063.0499999998</v>
      </c>
      <c r="F10" s="18">
        <v>5</v>
      </c>
      <c r="G10" s="19">
        <v>87011011</v>
      </c>
      <c r="H10" s="16" t="s">
        <v>74</v>
      </c>
      <c r="I10" s="17">
        <v>26902.32</v>
      </c>
      <c r="J10" s="20">
        <v>2518063.0499999998</v>
      </c>
    </row>
    <row r="11" spans="1:12" ht="23.25" customHeight="1" x14ac:dyDescent="0.35">
      <c r="A11" s="15">
        <v>6</v>
      </c>
      <c r="B11" s="16" t="s">
        <v>48</v>
      </c>
      <c r="C11" s="19">
        <v>21069030</v>
      </c>
      <c r="D11" s="17">
        <v>157028</v>
      </c>
      <c r="E11" s="241">
        <v>2357953</v>
      </c>
      <c r="F11" s="18">
        <v>6</v>
      </c>
      <c r="G11" s="19">
        <v>21069030</v>
      </c>
      <c r="H11" s="16" t="s">
        <v>48</v>
      </c>
      <c r="I11" s="17">
        <v>157028</v>
      </c>
      <c r="J11" s="20">
        <v>2357953</v>
      </c>
    </row>
    <row r="12" spans="1:12" ht="23.25" customHeight="1" x14ac:dyDescent="0.35">
      <c r="A12" s="15">
        <v>7</v>
      </c>
      <c r="B12" s="16" t="s">
        <v>49</v>
      </c>
      <c r="C12" s="19">
        <v>23099019</v>
      </c>
      <c r="D12" s="17">
        <v>7490</v>
      </c>
      <c r="E12" s="241">
        <v>2357569.58</v>
      </c>
      <c r="F12" s="18">
        <v>7</v>
      </c>
      <c r="G12" s="19">
        <v>23099019</v>
      </c>
      <c r="H12" s="16" t="s">
        <v>49</v>
      </c>
      <c r="I12" s="17">
        <v>7490</v>
      </c>
      <c r="J12" s="20">
        <v>2357569.58</v>
      </c>
    </row>
    <row r="13" spans="1:12" ht="23.25" customHeight="1" x14ac:dyDescent="0.35">
      <c r="A13" s="15">
        <v>8</v>
      </c>
      <c r="B13" s="16" t="s">
        <v>17</v>
      </c>
      <c r="C13" s="19">
        <v>27101943</v>
      </c>
      <c r="D13" s="17">
        <v>11395.822</v>
      </c>
      <c r="E13" s="241">
        <v>2330046.91</v>
      </c>
      <c r="F13" s="18">
        <v>8</v>
      </c>
      <c r="G13" s="19">
        <v>27101943</v>
      </c>
      <c r="H13" s="16" t="s">
        <v>17</v>
      </c>
      <c r="I13" s="17">
        <v>11395.822</v>
      </c>
      <c r="J13" s="20">
        <v>2330046.91</v>
      </c>
    </row>
    <row r="14" spans="1:12" ht="23.25" customHeight="1" x14ac:dyDescent="0.35">
      <c r="A14" s="15">
        <v>9</v>
      </c>
      <c r="B14" s="16" t="s">
        <v>18</v>
      </c>
      <c r="C14" s="19">
        <v>27101979</v>
      </c>
      <c r="D14" s="17">
        <v>128000</v>
      </c>
      <c r="E14" s="241">
        <v>1480000</v>
      </c>
      <c r="F14" s="18">
        <v>9</v>
      </c>
      <c r="G14" s="19">
        <v>27101979</v>
      </c>
      <c r="H14" s="16" t="s">
        <v>18</v>
      </c>
      <c r="I14" s="17">
        <v>128000</v>
      </c>
      <c r="J14" s="20">
        <v>1480000</v>
      </c>
    </row>
    <row r="15" spans="1:12" ht="23.25" customHeight="1" x14ac:dyDescent="0.35">
      <c r="A15" s="15">
        <v>10</v>
      </c>
      <c r="B15" s="16" t="s">
        <v>50</v>
      </c>
      <c r="C15" s="19">
        <v>39181090</v>
      </c>
      <c r="D15" s="17">
        <v>11426</v>
      </c>
      <c r="E15" s="241">
        <v>1384600</v>
      </c>
      <c r="F15" s="18">
        <v>10</v>
      </c>
      <c r="G15" s="19">
        <v>39181090</v>
      </c>
      <c r="H15" s="16" t="s">
        <v>50</v>
      </c>
      <c r="I15" s="17">
        <v>11426</v>
      </c>
      <c r="J15" s="20">
        <v>1384600</v>
      </c>
    </row>
    <row r="16" spans="1:12" ht="24.75" customHeight="1" x14ac:dyDescent="0.4">
      <c r="A16" s="22"/>
      <c r="B16" s="23" t="s">
        <v>21</v>
      </c>
      <c r="C16" s="99"/>
      <c r="D16" s="24">
        <f>SUM(D6:D15)</f>
        <v>1616140.152</v>
      </c>
      <c r="E16" s="24">
        <f>SUM(E6:E15)</f>
        <v>38005033.74000001</v>
      </c>
      <c r="F16" s="18">
        <v>11</v>
      </c>
      <c r="G16" s="19">
        <v>23099012</v>
      </c>
      <c r="H16" s="16" t="s">
        <v>51</v>
      </c>
      <c r="I16" s="17">
        <v>13545</v>
      </c>
      <c r="J16" s="20">
        <v>1350200</v>
      </c>
    </row>
    <row r="17" spans="1:10" ht="23.25" customHeight="1" x14ac:dyDescent="0.35">
      <c r="A17" s="25"/>
      <c r="B17" s="26" t="s">
        <v>22</v>
      </c>
      <c r="C17" s="100"/>
      <c r="D17" s="27">
        <f>D18-D16</f>
        <v>37674129.809999995</v>
      </c>
      <c r="E17" s="27">
        <f>E18-E16</f>
        <v>934401869.50999999</v>
      </c>
      <c r="F17" s="18">
        <v>12</v>
      </c>
      <c r="G17" s="19">
        <v>87033371</v>
      </c>
      <c r="H17" s="16" t="s">
        <v>20</v>
      </c>
      <c r="I17" s="17">
        <v>19308.527999999998</v>
      </c>
      <c r="J17" s="20">
        <v>1330312.2</v>
      </c>
    </row>
    <row r="18" spans="1:10" ht="28.5" customHeight="1" x14ac:dyDescent="0.35">
      <c r="A18" s="28">
        <v>11</v>
      </c>
      <c r="B18" s="29" t="s">
        <v>0</v>
      </c>
      <c r="C18" s="101"/>
      <c r="D18" s="30">
        <v>39290269.961999997</v>
      </c>
      <c r="E18" s="30">
        <v>972406903.25</v>
      </c>
      <c r="F18" s="18">
        <v>13</v>
      </c>
      <c r="G18" s="19">
        <v>29224220</v>
      </c>
      <c r="H18" s="16" t="s">
        <v>26</v>
      </c>
      <c r="I18" s="17">
        <v>30699</v>
      </c>
      <c r="J18" s="20">
        <v>1197375</v>
      </c>
    </row>
    <row r="19" spans="1:10" ht="23.25" customHeight="1" x14ac:dyDescent="0.35">
      <c r="A19" s="31"/>
      <c r="B19" s="32"/>
      <c r="C19" s="102"/>
      <c r="D19" s="33"/>
      <c r="E19" s="34"/>
      <c r="F19" s="18">
        <v>14</v>
      </c>
      <c r="G19" s="19">
        <v>27101226</v>
      </c>
      <c r="H19" s="16" t="s">
        <v>44</v>
      </c>
      <c r="I19" s="17">
        <v>151800</v>
      </c>
      <c r="J19" s="20">
        <v>1169634</v>
      </c>
    </row>
    <row r="20" spans="1:10" ht="23.25" customHeight="1" x14ac:dyDescent="0.35">
      <c r="A20" s="35"/>
      <c r="B20" s="36"/>
      <c r="C20" s="103"/>
      <c r="D20" s="37"/>
      <c r="E20" s="38"/>
      <c r="F20" s="18">
        <v>15</v>
      </c>
      <c r="G20" s="19">
        <v>27101212</v>
      </c>
      <c r="H20" s="39" t="s">
        <v>45</v>
      </c>
      <c r="I20" s="17">
        <v>44098</v>
      </c>
      <c r="J20" s="20">
        <v>1128794</v>
      </c>
    </row>
    <row r="21" spans="1:10" ht="23.25" customHeight="1" x14ac:dyDescent="0.35">
      <c r="A21" s="35"/>
      <c r="B21" s="40"/>
      <c r="C21" s="102"/>
      <c r="D21" s="41"/>
      <c r="E21" s="42"/>
      <c r="F21" s="18">
        <v>16</v>
      </c>
      <c r="G21" s="19">
        <v>31010099</v>
      </c>
      <c r="H21" s="39" t="s">
        <v>52</v>
      </c>
      <c r="I21" s="17">
        <v>7800</v>
      </c>
      <c r="J21" s="20">
        <v>1000159.6</v>
      </c>
    </row>
    <row r="22" spans="1:10" ht="23.25" customHeight="1" x14ac:dyDescent="0.35">
      <c r="A22" s="35"/>
      <c r="B22" s="40"/>
      <c r="C22" s="102"/>
      <c r="D22" s="41"/>
      <c r="E22" s="42"/>
      <c r="F22" s="18">
        <v>17</v>
      </c>
      <c r="G22" s="19">
        <v>68118100</v>
      </c>
      <c r="H22" s="39" t="s">
        <v>53</v>
      </c>
      <c r="I22" s="17">
        <v>24218</v>
      </c>
      <c r="J22" s="20">
        <v>982150</v>
      </c>
    </row>
    <row r="23" spans="1:10" ht="23.25" customHeight="1" x14ac:dyDescent="0.35">
      <c r="A23" s="43"/>
      <c r="B23" s="44"/>
      <c r="C23" s="104"/>
      <c r="D23" s="45"/>
      <c r="E23" s="46"/>
      <c r="F23" s="18">
        <v>18</v>
      </c>
      <c r="G23" s="19">
        <v>39233090</v>
      </c>
      <c r="H23" s="39" t="s">
        <v>34</v>
      </c>
      <c r="I23" s="17">
        <v>6400</v>
      </c>
      <c r="J23" s="20">
        <v>958400</v>
      </c>
    </row>
    <row r="24" spans="1:10" ht="23.25" customHeight="1" x14ac:dyDescent="0.35">
      <c r="B24" s="47"/>
      <c r="C24" s="104"/>
      <c r="D24" s="48"/>
      <c r="E24" s="49"/>
      <c r="F24" s="18">
        <v>19</v>
      </c>
      <c r="G24" s="19">
        <v>87019310</v>
      </c>
      <c r="H24" s="39" t="s">
        <v>23</v>
      </c>
      <c r="I24" s="17">
        <v>12375</v>
      </c>
      <c r="J24" s="20">
        <v>876945.8</v>
      </c>
    </row>
    <row r="25" spans="1:10" ht="23.25" customHeight="1" x14ac:dyDescent="0.35">
      <c r="B25" s="47"/>
      <c r="C25" s="104"/>
      <c r="D25" s="1"/>
      <c r="E25" s="42"/>
      <c r="F25" s="18">
        <v>20</v>
      </c>
      <c r="G25" s="19">
        <v>22029920</v>
      </c>
      <c r="H25" s="50" t="s">
        <v>24</v>
      </c>
      <c r="I25" s="17">
        <v>9579.7999999999993</v>
      </c>
      <c r="J25" s="20">
        <v>853405.2</v>
      </c>
    </row>
    <row r="26" spans="1:10" ht="23.25" customHeight="1" x14ac:dyDescent="0.35">
      <c r="B26" s="47"/>
      <c r="C26" s="104"/>
      <c r="D26" s="41"/>
      <c r="E26" s="49"/>
      <c r="F26" s="18">
        <v>21</v>
      </c>
      <c r="G26" s="19">
        <v>19023040</v>
      </c>
      <c r="H26" s="39" t="s">
        <v>54</v>
      </c>
      <c r="I26" s="17">
        <v>9637.3919999999998</v>
      </c>
      <c r="J26" s="20">
        <v>810445.22</v>
      </c>
    </row>
    <row r="27" spans="1:10" ht="23.25" customHeight="1" x14ac:dyDescent="0.35">
      <c r="B27" s="47"/>
      <c r="C27" s="104"/>
      <c r="D27" s="51"/>
      <c r="E27" s="52"/>
      <c r="F27" s="18">
        <v>22</v>
      </c>
      <c r="G27" s="19">
        <v>68101910</v>
      </c>
      <c r="H27" s="50" t="s">
        <v>55</v>
      </c>
      <c r="I27" s="17">
        <v>20542.8</v>
      </c>
      <c r="J27" s="20">
        <v>738619.24</v>
      </c>
    </row>
    <row r="28" spans="1:10" ht="23.25" customHeight="1" x14ac:dyDescent="0.35">
      <c r="B28" s="47"/>
      <c r="C28" s="104"/>
      <c r="D28" s="53"/>
      <c r="E28" s="52"/>
      <c r="F28" s="18">
        <v>23</v>
      </c>
      <c r="G28" s="19">
        <v>87033276</v>
      </c>
      <c r="H28" s="50" t="s">
        <v>33</v>
      </c>
      <c r="I28" s="17">
        <v>28609.29</v>
      </c>
      <c r="J28" s="20">
        <v>734475.12</v>
      </c>
    </row>
    <row r="29" spans="1:10" ht="23.25" customHeight="1" x14ac:dyDescent="0.35">
      <c r="B29" s="47"/>
      <c r="C29" s="104"/>
      <c r="D29" s="54"/>
      <c r="E29" s="49"/>
      <c r="F29" s="18">
        <v>24</v>
      </c>
      <c r="G29" s="19">
        <v>10064090</v>
      </c>
      <c r="H29" s="50" t="s">
        <v>27</v>
      </c>
      <c r="I29" s="17">
        <v>4081</v>
      </c>
      <c r="J29" s="20">
        <v>733960</v>
      </c>
    </row>
    <row r="30" spans="1:10" ht="23.25" customHeight="1" x14ac:dyDescent="0.35">
      <c r="F30" s="18">
        <v>25</v>
      </c>
      <c r="G30" s="19">
        <v>21039019</v>
      </c>
      <c r="H30" s="55" t="s">
        <v>56</v>
      </c>
      <c r="I30" s="17">
        <v>4406</v>
      </c>
      <c r="J30" s="20">
        <v>733199</v>
      </c>
    </row>
    <row r="31" spans="1:10" ht="23.25" customHeight="1" x14ac:dyDescent="0.35">
      <c r="F31" s="18">
        <v>26</v>
      </c>
      <c r="G31" s="19">
        <v>87042129</v>
      </c>
      <c r="H31" s="39" t="s">
        <v>36</v>
      </c>
      <c r="I31" s="17">
        <v>10642</v>
      </c>
      <c r="J31" s="20">
        <v>680680</v>
      </c>
    </row>
    <row r="32" spans="1:10" ht="23.25" customHeight="1" x14ac:dyDescent="0.35">
      <c r="A32" s="56" t="s">
        <v>1</v>
      </c>
      <c r="B32" s="56"/>
      <c r="C32" s="105"/>
      <c r="D32" s="57"/>
      <c r="E32" s="56"/>
      <c r="F32" s="18">
        <v>27</v>
      </c>
      <c r="G32" s="19">
        <v>85071099</v>
      </c>
      <c r="H32" s="39" t="s">
        <v>46</v>
      </c>
      <c r="I32" s="17">
        <v>8332</v>
      </c>
      <c r="J32" s="20">
        <v>676433.09</v>
      </c>
    </row>
    <row r="33" spans="1:10" ht="23.25" customHeight="1" x14ac:dyDescent="0.35">
      <c r="A33" s="56" t="s">
        <v>3</v>
      </c>
      <c r="B33" s="56"/>
      <c r="C33" s="105"/>
      <c r="D33" s="57"/>
      <c r="E33" s="56"/>
      <c r="F33" s="18">
        <v>28</v>
      </c>
      <c r="G33" s="19">
        <v>72142031</v>
      </c>
      <c r="H33" s="39" t="s">
        <v>29</v>
      </c>
      <c r="I33" s="17">
        <v>5385</v>
      </c>
      <c r="J33" s="20">
        <v>616200</v>
      </c>
    </row>
    <row r="34" spans="1:10" ht="23.25" customHeight="1" x14ac:dyDescent="0.35">
      <c r="A34" s="56" t="s">
        <v>73</v>
      </c>
      <c r="B34" s="56"/>
      <c r="C34" s="105"/>
      <c r="D34" s="57"/>
      <c r="E34" s="56"/>
      <c r="F34" s="18">
        <v>29</v>
      </c>
      <c r="G34" s="19">
        <v>25232990</v>
      </c>
      <c r="H34" s="39" t="s">
        <v>57</v>
      </c>
      <c r="I34" s="17">
        <v>5994</v>
      </c>
      <c r="J34" s="20">
        <v>549927.39</v>
      </c>
    </row>
    <row r="35" spans="1:10" ht="23.25" customHeight="1" x14ac:dyDescent="0.35">
      <c r="F35" s="18">
        <v>30</v>
      </c>
      <c r="G35" s="19">
        <v>22029950</v>
      </c>
      <c r="H35" s="50" t="s">
        <v>58</v>
      </c>
      <c r="I35" s="17">
        <v>32100</v>
      </c>
      <c r="J35" s="20">
        <v>539862</v>
      </c>
    </row>
    <row r="36" spans="1:10" ht="23.25" customHeight="1" x14ac:dyDescent="0.35">
      <c r="A36" s="58" t="s">
        <v>5</v>
      </c>
      <c r="B36" s="59" t="s">
        <v>6</v>
      </c>
      <c r="C36" s="106" t="s">
        <v>7</v>
      </c>
      <c r="D36" s="60" t="s">
        <v>30</v>
      </c>
      <c r="E36" s="61" t="s">
        <v>31</v>
      </c>
      <c r="F36" s="18">
        <v>31</v>
      </c>
      <c r="G36" s="19">
        <v>17011400</v>
      </c>
      <c r="H36" s="62" t="s">
        <v>40</v>
      </c>
      <c r="I36" s="17">
        <v>2074</v>
      </c>
      <c r="J36" s="20">
        <v>495690</v>
      </c>
    </row>
    <row r="37" spans="1:10" ht="23.25" customHeight="1" x14ac:dyDescent="0.35">
      <c r="A37" s="63">
        <v>1</v>
      </c>
      <c r="B37" s="64" t="s">
        <v>32</v>
      </c>
      <c r="C37" s="19">
        <v>2710</v>
      </c>
      <c r="D37" s="20">
        <v>115815.026904</v>
      </c>
      <c r="E37" s="224">
        <v>2538.52241396</v>
      </c>
      <c r="F37" s="18">
        <v>32</v>
      </c>
      <c r="G37" s="19">
        <v>84089010</v>
      </c>
      <c r="H37" s="16" t="s">
        <v>38</v>
      </c>
      <c r="I37" s="17">
        <v>12240</v>
      </c>
      <c r="J37" s="20">
        <v>493350</v>
      </c>
    </row>
    <row r="38" spans="1:10" ht="23.25" customHeight="1" x14ac:dyDescent="0.35">
      <c r="A38" s="15">
        <v>2</v>
      </c>
      <c r="B38" s="64" t="s">
        <v>25</v>
      </c>
      <c r="C38" s="19">
        <v>2309</v>
      </c>
      <c r="D38" s="20">
        <v>14485.111010000002</v>
      </c>
      <c r="E38" s="224">
        <v>217.12475167999997</v>
      </c>
      <c r="F38" s="18">
        <v>33</v>
      </c>
      <c r="G38" s="19">
        <v>39232199</v>
      </c>
      <c r="H38" s="62" t="s">
        <v>59</v>
      </c>
      <c r="I38" s="17">
        <v>2412</v>
      </c>
      <c r="J38" s="20">
        <v>490240.67</v>
      </c>
    </row>
    <row r="39" spans="1:10" ht="23.25" customHeight="1" x14ac:dyDescent="0.35">
      <c r="A39" s="15">
        <v>3</v>
      </c>
      <c r="B39" s="65" t="s">
        <v>140</v>
      </c>
      <c r="C39" s="19">
        <v>8703</v>
      </c>
      <c r="D39" s="20">
        <v>460.34199999999998</v>
      </c>
      <c r="E39" s="224">
        <v>181.28264208000002</v>
      </c>
      <c r="F39" s="18">
        <v>34</v>
      </c>
      <c r="G39" s="19">
        <v>34022095</v>
      </c>
      <c r="H39" s="62" t="s">
        <v>35</v>
      </c>
      <c r="I39" s="17">
        <v>4114.8999999999996</v>
      </c>
      <c r="J39" s="20">
        <v>452283.66</v>
      </c>
    </row>
    <row r="40" spans="1:10" ht="23.25" customHeight="1" x14ac:dyDescent="0.35">
      <c r="A40" s="63">
        <v>4</v>
      </c>
      <c r="B40" s="242" t="s">
        <v>74</v>
      </c>
      <c r="C40" s="19">
        <v>8701</v>
      </c>
      <c r="D40" s="20">
        <v>1268.279</v>
      </c>
      <c r="E40" s="224">
        <v>176.50844025999999</v>
      </c>
      <c r="F40" s="18">
        <v>35</v>
      </c>
      <c r="G40" s="19">
        <v>72142059</v>
      </c>
      <c r="H40" s="62" t="s">
        <v>60</v>
      </c>
      <c r="I40" s="17">
        <v>1360.8</v>
      </c>
      <c r="J40" s="20">
        <v>441071.33</v>
      </c>
    </row>
    <row r="41" spans="1:10" ht="23.25" customHeight="1" x14ac:dyDescent="0.35">
      <c r="A41" s="15">
        <v>5</v>
      </c>
      <c r="B41" s="65" t="s">
        <v>34</v>
      </c>
      <c r="C41" s="19">
        <v>3923</v>
      </c>
      <c r="D41" s="20">
        <v>2232.7963630000008</v>
      </c>
      <c r="E41" s="224">
        <v>166.87498746</v>
      </c>
      <c r="F41" s="18">
        <v>36</v>
      </c>
      <c r="G41" s="19">
        <v>96190011</v>
      </c>
      <c r="H41" s="62" t="s">
        <v>61</v>
      </c>
      <c r="I41" s="17">
        <v>24793</v>
      </c>
      <c r="J41" s="20">
        <v>421770</v>
      </c>
    </row>
    <row r="42" spans="1:10" ht="23.25" customHeight="1" x14ac:dyDescent="0.35">
      <c r="A42" s="15">
        <v>6</v>
      </c>
      <c r="B42" s="64" t="s">
        <v>24</v>
      </c>
      <c r="C42" s="19">
        <v>2202</v>
      </c>
      <c r="D42" s="20">
        <v>7533.5544719999989</v>
      </c>
      <c r="E42" s="224">
        <v>163.91556219</v>
      </c>
      <c r="F42" s="18">
        <v>37</v>
      </c>
      <c r="G42" s="19">
        <v>19051000</v>
      </c>
      <c r="H42" s="62" t="s">
        <v>62</v>
      </c>
      <c r="I42" s="17">
        <v>2732</v>
      </c>
      <c r="J42" s="20">
        <v>411260</v>
      </c>
    </row>
    <row r="43" spans="1:10" ht="23.25" customHeight="1" x14ac:dyDescent="0.35">
      <c r="A43" s="63">
        <v>7</v>
      </c>
      <c r="B43" s="64" t="s">
        <v>37</v>
      </c>
      <c r="C43" s="19">
        <v>7214</v>
      </c>
      <c r="D43" s="20">
        <v>7953.7735899999998</v>
      </c>
      <c r="E43" s="224">
        <v>148.23072420999998</v>
      </c>
      <c r="F43" s="18">
        <v>38</v>
      </c>
      <c r="G43" s="19">
        <v>22029910</v>
      </c>
      <c r="H43" s="62" t="s">
        <v>63</v>
      </c>
      <c r="I43" s="17">
        <v>31350</v>
      </c>
      <c r="J43" s="20">
        <v>385000</v>
      </c>
    </row>
    <row r="44" spans="1:10" ht="23.25" customHeight="1" x14ac:dyDescent="0.35">
      <c r="A44" s="15">
        <v>8</v>
      </c>
      <c r="B44" s="39" t="s">
        <v>141</v>
      </c>
      <c r="C44" s="19">
        <v>2106</v>
      </c>
      <c r="D44" s="20">
        <v>2737.2433600000008</v>
      </c>
      <c r="E44" s="224">
        <v>127.89455649</v>
      </c>
      <c r="F44" s="18">
        <v>39</v>
      </c>
      <c r="G44" s="19">
        <v>72259990</v>
      </c>
      <c r="H44" s="62" t="s">
        <v>64</v>
      </c>
      <c r="I44" s="17">
        <v>40060</v>
      </c>
      <c r="J44" s="20">
        <v>378980</v>
      </c>
    </row>
    <row r="45" spans="1:10" ht="23.25" customHeight="1" x14ac:dyDescent="0.35">
      <c r="A45" s="15">
        <v>9</v>
      </c>
      <c r="B45" s="64" t="s">
        <v>26</v>
      </c>
      <c r="C45" s="19">
        <v>2922</v>
      </c>
      <c r="D45" s="20">
        <v>1538.7902799999999</v>
      </c>
      <c r="E45" s="224">
        <v>117.07633014</v>
      </c>
      <c r="F45" s="18">
        <v>40</v>
      </c>
      <c r="G45" s="19">
        <v>31052000</v>
      </c>
      <c r="H45" s="62" t="s">
        <v>52</v>
      </c>
      <c r="I45" s="17">
        <v>10400</v>
      </c>
      <c r="J45" s="20">
        <v>364000</v>
      </c>
    </row>
    <row r="46" spans="1:10" ht="23.25" customHeight="1" x14ac:dyDescent="0.35">
      <c r="A46" s="63">
        <v>10</v>
      </c>
      <c r="B46" s="16" t="s">
        <v>19</v>
      </c>
      <c r="C46" s="19">
        <v>6811</v>
      </c>
      <c r="D46" s="20">
        <v>12299.248132999999</v>
      </c>
      <c r="E46" s="224">
        <v>92.981983449999987</v>
      </c>
      <c r="F46" s="18">
        <v>41</v>
      </c>
      <c r="G46" s="19">
        <v>20099099</v>
      </c>
      <c r="H46" s="62" t="s">
        <v>65</v>
      </c>
      <c r="I46" s="17">
        <v>18000</v>
      </c>
      <c r="J46" s="20">
        <v>360000</v>
      </c>
    </row>
    <row r="47" spans="1:10" ht="23.25" customHeight="1" x14ac:dyDescent="0.4">
      <c r="A47" s="66"/>
      <c r="B47" s="66" t="s">
        <v>21</v>
      </c>
      <c r="C47" s="107"/>
      <c r="D47" s="67">
        <f>SUM(D37:D46)</f>
        <v>166324.16511199996</v>
      </c>
      <c r="E47" s="68">
        <v>3930.4123919200001</v>
      </c>
      <c r="F47" s="18">
        <v>42</v>
      </c>
      <c r="G47" s="19">
        <v>21069099</v>
      </c>
      <c r="H47" s="62" t="s">
        <v>66</v>
      </c>
      <c r="I47" s="17">
        <v>7765</v>
      </c>
      <c r="J47" s="20">
        <v>352550</v>
      </c>
    </row>
    <row r="48" spans="1:10" ht="23.25" customHeight="1" x14ac:dyDescent="0.35">
      <c r="A48" s="25"/>
      <c r="B48" s="69" t="s">
        <v>22</v>
      </c>
      <c r="C48" s="108"/>
      <c r="D48" s="70">
        <f>D49-D47</f>
        <v>110288.49775599904</v>
      </c>
      <c r="E48" s="71">
        <v>3010.5920119599996</v>
      </c>
      <c r="F48" s="18">
        <v>43</v>
      </c>
      <c r="G48" s="19">
        <v>29224900</v>
      </c>
      <c r="H48" s="62" t="s">
        <v>67</v>
      </c>
      <c r="I48" s="17">
        <v>14000</v>
      </c>
      <c r="J48" s="20">
        <v>350000</v>
      </c>
    </row>
    <row r="49" spans="1:12" ht="23.25" customHeight="1" x14ac:dyDescent="0.45">
      <c r="A49" s="72"/>
      <c r="B49" s="72" t="s">
        <v>0</v>
      </c>
      <c r="C49" s="101"/>
      <c r="D49" s="73">
        <v>276612.662867999</v>
      </c>
      <c r="E49" s="74">
        <v>6941.0044038799997</v>
      </c>
      <c r="F49" s="18">
        <v>44</v>
      </c>
      <c r="G49" s="19">
        <v>17023020</v>
      </c>
      <c r="H49" s="62" t="s">
        <v>68</v>
      </c>
      <c r="I49" s="17">
        <v>7296</v>
      </c>
      <c r="J49" s="20">
        <v>346990</v>
      </c>
    </row>
    <row r="50" spans="1:12" ht="23.25" customHeight="1" x14ac:dyDescent="0.45">
      <c r="A50" s="75"/>
      <c r="B50" s="75"/>
      <c r="C50" s="109"/>
      <c r="D50" s="33"/>
      <c r="E50" s="34"/>
      <c r="F50" s="18">
        <v>45</v>
      </c>
      <c r="G50" s="19">
        <v>72171029</v>
      </c>
      <c r="H50" s="76" t="s">
        <v>69</v>
      </c>
      <c r="I50" s="17">
        <v>20891.2</v>
      </c>
      <c r="J50" s="20">
        <v>333748</v>
      </c>
    </row>
    <row r="51" spans="1:12" ht="23.25" customHeight="1" x14ac:dyDescent="0.35">
      <c r="B51" s="77"/>
      <c r="F51" s="18">
        <v>46</v>
      </c>
      <c r="G51" s="19">
        <v>27132000</v>
      </c>
      <c r="H51" s="50" t="s">
        <v>28</v>
      </c>
      <c r="I51" s="17">
        <v>9134.6209999999992</v>
      </c>
      <c r="J51" s="20">
        <v>325468.34999999998</v>
      </c>
    </row>
    <row r="52" spans="1:12" ht="27" customHeight="1" x14ac:dyDescent="0.35">
      <c r="D52" s="78"/>
      <c r="F52" s="18">
        <v>47</v>
      </c>
      <c r="G52" s="19">
        <v>69072294</v>
      </c>
      <c r="H52" s="50" t="s">
        <v>70</v>
      </c>
      <c r="I52" s="17">
        <v>8830</v>
      </c>
      <c r="J52" s="20">
        <v>296960</v>
      </c>
    </row>
    <row r="53" spans="1:12" ht="23.25" customHeight="1" x14ac:dyDescent="0.35">
      <c r="F53" s="18">
        <v>48</v>
      </c>
      <c r="G53" s="19">
        <v>39172919</v>
      </c>
      <c r="H53" s="50" t="s">
        <v>39</v>
      </c>
      <c r="I53" s="17">
        <v>3576</v>
      </c>
      <c r="J53" s="20">
        <v>289233.59999999998</v>
      </c>
    </row>
    <row r="54" spans="1:12" ht="23.25" customHeight="1" x14ac:dyDescent="0.35">
      <c r="F54" s="18">
        <v>49</v>
      </c>
      <c r="G54" s="19">
        <v>23099011</v>
      </c>
      <c r="H54" s="50" t="s">
        <v>71</v>
      </c>
      <c r="I54" s="17">
        <v>965.37599999999998</v>
      </c>
      <c r="J54" s="20">
        <v>284579.21999999997</v>
      </c>
    </row>
    <row r="55" spans="1:12" ht="23.25" customHeight="1" x14ac:dyDescent="0.35">
      <c r="F55" s="18">
        <v>50</v>
      </c>
      <c r="G55" s="19">
        <v>85369099</v>
      </c>
      <c r="H55" s="50" t="s">
        <v>72</v>
      </c>
      <c r="I55" s="17">
        <v>13000</v>
      </c>
      <c r="J55" s="20">
        <v>260000</v>
      </c>
    </row>
    <row r="56" spans="1:12" ht="23.25" customHeight="1" x14ac:dyDescent="0.35">
      <c r="B56" s="47"/>
      <c r="C56" s="102"/>
      <c r="D56" s="79"/>
      <c r="E56" s="80"/>
      <c r="F56" s="81" t="s">
        <v>21</v>
      </c>
      <c r="G56" s="82"/>
      <c r="H56" s="83"/>
      <c r="I56" s="84">
        <f>SUM(I6:I55)</f>
        <v>2300687.8590000002</v>
      </c>
      <c r="J56" s="85">
        <f>SUM(J6:J55)</f>
        <v>63199385.430000015</v>
      </c>
    </row>
    <row r="57" spans="1:12" ht="23.25" customHeight="1" x14ac:dyDescent="0.35">
      <c r="B57" s="47"/>
      <c r="C57" s="104"/>
      <c r="D57" s="86"/>
      <c r="E57" s="87"/>
      <c r="F57" s="88" t="s">
        <v>22</v>
      </c>
      <c r="G57" s="96"/>
      <c r="H57" s="15"/>
      <c r="I57" s="89">
        <f>I58-I56</f>
        <v>36989582.103</v>
      </c>
      <c r="J57" s="90">
        <f>J58-J56</f>
        <v>909207517.81999993</v>
      </c>
    </row>
    <row r="58" spans="1:12" ht="22.5" customHeight="1" x14ac:dyDescent="0.35">
      <c r="B58" s="47"/>
      <c r="C58" s="102"/>
      <c r="D58" s="79"/>
      <c r="E58" s="42"/>
      <c r="F58" s="252" t="s">
        <v>41</v>
      </c>
      <c r="G58" s="252"/>
      <c r="H58" s="63"/>
      <c r="I58" s="30">
        <v>39290269.961999997</v>
      </c>
      <c r="J58" s="30">
        <v>972406903.25</v>
      </c>
    </row>
    <row r="59" spans="1:12" ht="23.25" customHeight="1" x14ac:dyDescent="0.35">
      <c r="B59" s="91"/>
      <c r="C59" s="110"/>
      <c r="D59" s="92"/>
      <c r="E59" s="93"/>
      <c r="H59" s="94"/>
      <c r="I59" s="40"/>
      <c r="J59" s="243"/>
      <c r="K59" s="40"/>
      <c r="L59" s="40"/>
    </row>
    <row r="60" spans="1:12" ht="23.25" customHeight="1" x14ac:dyDescent="0.35">
      <c r="B60" s="47"/>
      <c r="C60" s="111"/>
      <c r="D60" s="37"/>
      <c r="E60" s="38"/>
      <c r="H60" s="94"/>
      <c r="I60" s="40"/>
      <c r="J60" s="243"/>
      <c r="K60" s="40"/>
      <c r="L60" s="40"/>
    </row>
    <row r="61" spans="1:12" ht="23.25" customHeight="1" x14ac:dyDescent="0.35">
      <c r="H61" s="95"/>
      <c r="I61" s="40"/>
      <c r="J61" s="40"/>
      <c r="K61" s="40"/>
      <c r="L61" s="40"/>
    </row>
    <row r="62" spans="1:12" ht="23.25" customHeight="1" x14ac:dyDescent="0.35">
      <c r="H62" s="95"/>
      <c r="I62" s="40"/>
      <c r="J62" s="40"/>
      <c r="K62" s="40"/>
      <c r="L62" s="40"/>
    </row>
    <row r="63" spans="1:12" ht="23.25" customHeight="1" x14ac:dyDescent="0.35">
      <c r="H63" s="95"/>
      <c r="I63" s="40"/>
      <c r="J63" s="40"/>
      <c r="K63" s="40"/>
      <c r="L63" s="40"/>
    </row>
    <row r="64" spans="1:12" ht="23.25" customHeight="1" x14ac:dyDescent="0.35">
      <c r="H64" s="95"/>
      <c r="I64" s="40"/>
      <c r="J64" s="40"/>
      <c r="K64" s="40"/>
      <c r="L64" s="40"/>
    </row>
    <row r="65" spans="8:12" ht="23.25" customHeight="1" x14ac:dyDescent="0.35">
      <c r="H65" s="95"/>
      <c r="I65" s="40"/>
      <c r="J65" s="40"/>
      <c r="K65" s="40"/>
      <c r="L65" s="40"/>
    </row>
    <row r="66" spans="8:12" ht="23.25" customHeight="1" x14ac:dyDescent="0.35">
      <c r="H66" s="95"/>
      <c r="I66" s="40"/>
      <c r="J66" s="40"/>
      <c r="K66" s="40"/>
      <c r="L66" s="40"/>
    </row>
    <row r="67" spans="8:12" ht="23.25" customHeight="1" x14ac:dyDescent="0.35">
      <c r="H67" s="95"/>
      <c r="I67" s="40"/>
      <c r="J67" s="40"/>
      <c r="K67" s="40"/>
      <c r="L67" s="40"/>
    </row>
    <row r="68" spans="8:12" ht="23.25" customHeight="1" x14ac:dyDescent="0.35">
      <c r="H68" s="95"/>
      <c r="I68" s="40"/>
      <c r="J68" s="40"/>
      <c r="K68" s="40"/>
      <c r="L68" s="40"/>
    </row>
    <row r="69" spans="8:12" ht="23.25" customHeight="1" x14ac:dyDescent="0.35">
      <c r="H69" s="95"/>
      <c r="I69" s="40"/>
      <c r="J69" s="40"/>
      <c r="K69" s="40"/>
      <c r="L69" s="40"/>
    </row>
    <row r="70" spans="8:12" ht="23.25" customHeight="1" x14ac:dyDescent="0.35">
      <c r="H70" s="95"/>
      <c r="I70" s="40"/>
      <c r="J70" s="40"/>
      <c r="K70" s="40"/>
      <c r="L70" s="40"/>
    </row>
    <row r="71" spans="8:12" ht="23.25" customHeight="1" x14ac:dyDescent="0.35">
      <c r="H71" s="95"/>
      <c r="I71" s="40"/>
      <c r="J71" s="40"/>
      <c r="K71" s="40"/>
      <c r="L71" s="40"/>
    </row>
    <row r="72" spans="8:12" ht="23.25" customHeight="1" x14ac:dyDescent="0.35">
      <c r="H72" s="95"/>
      <c r="I72" s="40"/>
      <c r="J72" s="40"/>
      <c r="K72" s="40"/>
      <c r="L72" s="40"/>
    </row>
    <row r="73" spans="8:12" ht="23.25" customHeight="1" x14ac:dyDescent="0.35">
      <c r="H73" s="95"/>
      <c r="I73" s="40"/>
      <c r="J73" s="40"/>
      <c r="K73" s="40"/>
      <c r="L73" s="40"/>
    </row>
    <row r="74" spans="8:12" ht="23.25" customHeight="1" x14ac:dyDescent="0.35">
      <c r="H74" s="95"/>
      <c r="I74" s="40"/>
      <c r="J74" s="40"/>
      <c r="K74" s="40"/>
      <c r="L74" s="40"/>
    </row>
    <row r="75" spans="8:12" ht="23.25" customHeight="1" x14ac:dyDescent="0.35">
      <c r="H75" s="95"/>
      <c r="I75" s="40"/>
      <c r="J75" s="40"/>
      <c r="K75" s="40"/>
      <c r="L75" s="40"/>
    </row>
    <row r="76" spans="8:12" ht="23.25" customHeight="1" x14ac:dyDescent="0.35">
      <c r="H76" s="95"/>
      <c r="I76" s="40"/>
      <c r="J76" s="40"/>
      <c r="K76" s="40"/>
      <c r="L76" s="40"/>
    </row>
    <row r="77" spans="8:12" ht="23.25" customHeight="1" x14ac:dyDescent="0.35">
      <c r="H77" s="95"/>
      <c r="I77" s="40"/>
      <c r="J77" s="40"/>
      <c r="K77" s="40"/>
      <c r="L77" s="40"/>
    </row>
    <row r="78" spans="8:12" ht="23.25" customHeight="1" x14ac:dyDescent="0.35">
      <c r="H78" s="95"/>
      <c r="I78" s="40"/>
      <c r="J78" s="40"/>
      <c r="K78" s="40"/>
      <c r="L78" s="40"/>
    </row>
    <row r="79" spans="8:12" ht="23.25" customHeight="1" x14ac:dyDescent="0.35">
      <c r="H79" s="95"/>
      <c r="I79" s="40"/>
      <c r="J79" s="40"/>
      <c r="K79" s="40"/>
      <c r="L79" s="40"/>
    </row>
    <row r="80" spans="8:12" ht="23.25" customHeight="1" x14ac:dyDescent="0.35">
      <c r="H80" s="95"/>
      <c r="I80" s="40"/>
      <c r="J80" s="40"/>
      <c r="K80" s="40"/>
      <c r="L80" s="40"/>
    </row>
    <row r="81" spans="8:12" ht="23.25" customHeight="1" x14ac:dyDescent="0.35">
      <c r="H81" s="95"/>
      <c r="I81" s="40"/>
      <c r="J81" s="40"/>
      <c r="K81" s="40"/>
      <c r="L81" s="40"/>
    </row>
    <row r="82" spans="8:12" ht="23.25" customHeight="1" x14ac:dyDescent="0.35">
      <c r="H82" s="95"/>
      <c r="I82" s="40"/>
      <c r="J82" s="40"/>
      <c r="K82" s="40"/>
      <c r="L82" s="40"/>
    </row>
    <row r="83" spans="8:12" ht="23.25" customHeight="1" x14ac:dyDescent="0.35">
      <c r="H83" s="95"/>
      <c r="I83" s="40"/>
      <c r="J83" s="40"/>
      <c r="K83" s="40"/>
      <c r="L83" s="40"/>
    </row>
    <row r="84" spans="8:12" ht="23.25" customHeight="1" x14ac:dyDescent="0.35">
      <c r="H84" s="95"/>
      <c r="I84" s="40"/>
      <c r="J84" s="40"/>
      <c r="K84" s="40"/>
      <c r="L84" s="40"/>
    </row>
    <row r="85" spans="8:12" ht="23.25" customHeight="1" x14ac:dyDescent="0.35">
      <c r="H85" s="95"/>
      <c r="I85" s="40"/>
      <c r="J85" s="40"/>
      <c r="K85" s="40"/>
      <c r="L85" s="40"/>
    </row>
    <row r="86" spans="8:12" ht="23.25" customHeight="1" x14ac:dyDescent="0.35">
      <c r="H86" s="95"/>
      <c r="I86" s="40"/>
      <c r="J86" s="40"/>
      <c r="K86" s="40"/>
      <c r="L86" s="40"/>
    </row>
    <row r="87" spans="8:12" ht="23.25" customHeight="1" x14ac:dyDescent="0.35">
      <c r="H87" s="95"/>
      <c r="I87" s="40"/>
      <c r="J87" s="40"/>
      <c r="K87" s="40"/>
      <c r="L87" s="40"/>
    </row>
    <row r="88" spans="8:12" ht="23.25" customHeight="1" x14ac:dyDescent="0.35">
      <c r="H88" s="95"/>
      <c r="I88" s="40"/>
      <c r="J88" s="40"/>
      <c r="K88" s="40"/>
      <c r="L88" s="40"/>
    </row>
    <row r="89" spans="8:12" ht="23.25" customHeight="1" x14ac:dyDescent="0.35">
      <c r="H89" s="95"/>
      <c r="I89" s="40"/>
      <c r="J89" s="40"/>
      <c r="K89" s="40"/>
      <c r="L89" s="40"/>
    </row>
    <row r="90" spans="8:12" ht="23.25" customHeight="1" x14ac:dyDescent="0.35">
      <c r="H90" s="95"/>
      <c r="I90" s="40"/>
      <c r="J90" s="40"/>
      <c r="K90" s="40"/>
      <c r="L90" s="40"/>
    </row>
    <row r="91" spans="8:12" ht="23.25" customHeight="1" x14ac:dyDescent="0.35">
      <c r="H91" s="95"/>
      <c r="I91" s="40"/>
      <c r="J91" s="40"/>
      <c r="K91" s="40"/>
      <c r="L91" s="40"/>
    </row>
    <row r="92" spans="8:12" ht="23.25" customHeight="1" x14ac:dyDescent="0.35">
      <c r="H92" s="95"/>
      <c r="I92" s="40"/>
      <c r="J92" s="40"/>
      <c r="K92" s="40"/>
      <c r="L92" s="40"/>
    </row>
    <row r="93" spans="8:12" ht="23.25" customHeight="1" x14ac:dyDescent="0.35">
      <c r="H93" s="95"/>
      <c r="I93" s="40"/>
      <c r="J93" s="40"/>
      <c r="K93" s="40"/>
      <c r="L93" s="40"/>
    </row>
    <row r="94" spans="8:12" ht="23.25" customHeight="1" x14ac:dyDescent="0.35">
      <c r="I94" s="40"/>
      <c r="J94" s="40"/>
      <c r="K94" s="40"/>
      <c r="L94" s="40"/>
    </row>
    <row r="95" spans="8:12" ht="23.25" customHeight="1" x14ac:dyDescent="0.35">
      <c r="I95" s="40"/>
      <c r="J95" s="40"/>
      <c r="K95" s="40"/>
      <c r="L95" s="40"/>
    </row>
    <row r="96" spans="8:12" ht="23.25" customHeight="1" x14ac:dyDescent="0.35">
      <c r="I96" s="40"/>
      <c r="J96" s="40"/>
      <c r="K96" s="40"/>
      <c r="L96" s="40"/>
    </row>
    <row r="97" spans="9:12" ht="23.25" customHeight="1" x14ac:dyDescent="0.35">
      <c r="I97" s="40"/>
      <c r="J97" s="40"/>
      <c r="K97" s="40"/>
      <c r="L97" s="40"/>
    </row>
    <row r="98" spans="9:12" ht="23.25" customHeight="1" x14ac:dyDescent="0.35">
      <c r="I98" s="40"/>
      <c r="J98" s="40"/>
      <c r="K98" s="40"/>
      <c r="L98" s="40"/>
    </row>
    <row r="99" spans="9:12" ht="23.25" customHeight="1" x14ac:dyDescent="0.35">
      <c r="I99" s="40"/>
      <c r="J99" s="40"/>
      <c r="K99" s="40"/>
      <c r="L99" s="40"/>
    </row>
    <row r="100" spans="9:12" ht="23.25" customHeight="1" x14ac:dyDescent="0.35">
      <c r="I100" s="40"/>
      <c r="J100" s="40"/>
      <c r="K100" s="40"/>
      <c r="L100" s="40"/>
    </row>
    <row r="101" spans="9:12" ht="23.25" customHeight="1" x14ac:dyDescent="0.35">
      <c r="I101" s="40"/>
      <c r="J101" s="40"/>
      <c r="K101" s="40"/>
      <c r="L101" s="40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49" right="0.34" top="0.75" bottom="0.9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13" sqref="I13"/>
    </sheetView>
  </sheetViews>
  <sheetFormatPr defaultRowHeight="12.75" x14ac:dyDescent="0.2"/>
  <cols>
    <col min="1" max="1" width="7.28515625" style="142" customWidth="1"/>
    <col min="2" max="2" width="11" style="142" customWidth="1"/>
    <col min="3" max="3" width="45" style="142" customWidth="1"/>
    <col min="4" max="4" width="18" style="142" customWidth="1"/>
    <col min="5" max="6" width="23" style="142" customWidth="1"/>
    <col min="7" max="7" width="20.5703125" style="142" customWidth="1"/>
    <col min="8" max="251" width="9.140625" style="142"/>
    <col min="252" max="252" width="11" style="142" customWidth="1"/>
    <col min="253" max="253" width="51.42578125" style="142" customWidth="1"/>
    <col min="254" max="255" width="44.28515625" style="142" customWidth="1"/>
    <col min="256" max="256" width="3.85546875" style="142" customWidth="1"/>
    <col min="257" max="258" width="23.5703125" style="142" customWidth="1"/>
    <col min="259" max="259" width="20.5703125" style="142" customWidth="1"/>
    <col min="260" max="261" width="14.7109375" style="142" customWidth="1"/>
    <col min="262" max="507" width="9.140625" style="142"/>
    <col min="508" max="508" width="11" style="142" customWidth="1"/>
    <col min="509" max="509" width="51.42578125" style="142" customWidth="1"/>
    <col min="510" max="511" width="44.28515625" style="142" customWidth="1"/>
    <col min="512" max="512" width="3.85546875" style="142" customWidth="1"/>
    <col min="513" max="514" width="23.5703125" style="142" customWidth="1"/>
    <col min="515" max="515" width="20.5703125" style="142" customWidth="1"/>
    <col min="516" max="517" width="14.7109375" style="142" customWidth="1"/>
    <col min="518" max="763" width="9.140625" style="142"/>
    <col min="764" max="764" width="11" style="142" customWidth="1"/>
    <col min="765" max="765" width="51.42578125" style="142" customWidth="1"/>
    <col min="766" max="767" width="44.28515625" style="142" customWidth="1"/>
    <col min="768" max="768" width="3.85546875" style="142" customWidth="1"/>
    <col min="769" max="770" width="23.5703125" style="142" customWidth="1"/>
    <col min="771" max="771" width="20.5703125" style="142" customWidth="1"/>
    <col min="772" max="773" width="14.7109375" style="142" customWidth="1"/>
    <col min="774" max="1019" width="9.140625" style="142"/>
    <col min="1020" max="1020" width="11" style="142" customWidth="1"/>
    <col min="1021" max="1021" width="51.42578125" style="142" customWidth="1"/>
    <col min="1022" max="1023" width="44.28515625" style="142" customWidth="1"/>
    <col min="1024" max="1024" width="3.85546875" style="142" customWidth="1"/>
    <col min="1025" max="1026" width="23.5703125" style="142" customWidth="1"/>
    <col min="1027" max="1027" width="20.5703125" style="142" customWidth="1"/>
    <col min="1028" max="1029" width="14.7109375" style="142" customWidth="1"/>
    <col min="1030" max="1275" width="9.140625" style="142"/>
    <col min="1276" max="1276" width="11" style="142" customWidth="1"/>
    <col min="1277" max="1277" width="51.42578125" style="142" customWidth="1"/>
    <col min="1278" max="1279" width="44.28515625" style="142" customWidth="1"/>
    <col min="1280" max="1280" width="3.85546875" style="142" customWidth="1"/>
    <col min="1281" max="1282" width="23.5703125" style="142" customWidth="1"/>
    <col min="1283" max="1283" width="20.5703125" style="142" customWidth="1"/>
    <col min="1284" max="1285" width="14.7109375" style="142" customWidth="1"/>
    <col min="1286" max="1531" width="9.140625" style="142"/>
    <col min="1532" max="1532" width="11" style="142" customWidth="1"/>
    <col min="1533" max="1533" width="51.42578125" style="142" customWidth="1"/>
    <col min="1534" max="1535" width="44.28515625" style="142" customWidth="1"/>
    <col min="1536" max="1536" width="3.85546875" style="142" customWidth="1"/>
    <col min="1537" max="1538" width="23.5703125" style="142" customWidth="1"/>
    <col min="1539" max="1539" width="20.5703125" style="142" customWidth="1"/>
    <col min="1540" max="1541" width="14.7109375" style="142" customWidth="1"/>
    <col min="1542" max="1787" width="9.140625" style="142"/>
    <col min="1788" max="1788" width="11" style="142" customWidth="1"/>
    <col min="1789" max="1789" width="51.42578125" style="142" customWidth="1"/>
    <col min="1790" max="1791" width="44.28515625" style="142" customWidth="1"/>
    <col min="1792" max="1792" width="3.85546875" style="142" customWidth="1"/>
    <col min="1793" max="1794" width="23.5703125" style="142" customWidth="1"/>
    <col min="1795" max="1795" width="20.5703125" style="142" customWidth="1"/>
    <col min="1796" max="1797" width="14.7109375" style="142" customWidth="1"/>
    <col min="1798" max="2043" width="9.140625" style="142"/>
    <col min="2044" max="2044" width="11" style="142" customWidth="1"/>
    <col min="2045" max="2045" width="51.42578125" style="142" customWidth="1"/>
    <col min="2046" max="2047" width="44.28515625" style="142" customWidth="1"/>
    <col min="2048" max="2048" width="3.85546875" style="142" customWidth="1"/>
    <col min="2049" max="2050" width="23.5703125" style="142" customWidth="1"/>
    <col min="2051" max="2051" width="20.5703125" style="142" customWidth="1"/>
    <col min="2052" max="2053" width="14.7109375" style="142" customWidth="1"/>
    <col min="2054" max="2299" width="9.140625" style="142"/>
    <col min="2300" max="2300" width="11" style="142" customWidth="1"/>
    <col min="2301" max="2301" width="51.42578125" style="142" customWidth="1"/>
    <col min="2302" max="2303" width="44.28515625" style="142" customWidth="1"/>
    <col min="2304" max="2304" width="3.85546875" style="142" customWidth="1"/>
    <col min="2305" max="2306" width="23.5703125" style="142" customWidth="1"/>
    <col min="2307" max="2307" width="20.5703125" style="142" customWidth="1"/>
    <col min="2308" max="2309" width="14.7109375" style="142" customWidth="1"/>
    <col min="2310" max="2555" width="9.140625" style="142"/>
    <col min="2556" max="2556" width="11" style="142" customWidth="1"/>
    <col min="2557" max="2557" width="51.42578125" style="142" customWidth="1"/>
    <col min="2558" max="2559" width="44.28515625" style="142" customWidth="1"/>
    <col min="2560" max="2560" width="3.85546875" style="142" customWidth="1"/>
    <col min="2561" max="2562" width="23.5703125" style="142" customWidth="1"/>
    <col min="2563" max="2563" width="20.5703125" style="142" customWidth="1"/>
    <col min="2564" max="2565" width="14.7109375" style="142" customWidth="1"/>
    <col min="2566" max="2811" width="9.140625" style="142"/>
    <col min="2812" max="2812" width="11" style="142" customWidth="1"/>
    <col min="2813" max="2813" width="51.42578125" style="142" customWidth="1"/>
    <col min="2814" max="2815" width="44.28515625" style="142" customWidth="1"/>
    <col min="2816" max="2816" width="3.85546875" style="142" customWidth="1"/>
    <col min="2817" max="2818" width="23.5703125" style="142" customWidth="1"/>
    <col min="2819" max="2819" width="20.5703125" style="142" customWidth="1"/>
    <col min="2820" max="2821" width="14.7109375" style="142" customWidth="1"/>
    <col min="2822" max="3067" width="9.140625" style="142"/>
    <col min="3068" max="3068" width="11" style="142" customWidth="1"/>
    <col min="3069" max="3069" width="51.42578125" style="142" customWidth="1"/>
    <col min="3070" max="3071" width="44.28515625" style="142" customWidth="1"/>
    <col min="3072" max="3072" width="3.85546875" style="142" customWidth="1"/>
    <col min="3073" max="3074" width="23.5703125" style="142" customWidth="1"/>
    <col min="3075" max="3075" width="20.5703125" style="142" customWidth="1"/>
    <col min="3076" max="3077" width="14.7109375" style="142" customWidth="1"/>
    <col min="3078" max="3323" width="9.140625" style="142"/>
    <col min="3324" max="3324" width="11" style="142" customWidth="1"/>
    <col min="3325" max="3325" width="51.42578125" style="142" customWidth="1"/>
    <col min="3326" max="3327" width="44.28515625" style="142" customWidth="1"/>
    <col min="3328" max="3328" width="3.85546875" style="142" customWidth="1"/>
    <col min="3329" max="3330" width="23.5703125" style="142" customWidth="1"/>
    <col min="3331" max="3331" width="20.5703125" style="142" customWidth="1"/>
    <col min="3332" max="3333" width="14.7109375" style="142" customWidth="1"/>
    <col min="3334" max="3579" width="9.140625" style="142"/>
    <col min="3580" max="3580" width="11" style="142" customWidth="1"/>
    <col min="3581" max="3581" width="51.42578125" style="142" customWidth="1"/>
    <col min="3582" max="3583" width="44.28515625" style="142" customWidth="1"/>
    <col min="3584" max="3584" width="3.85546875" style="142" customWidth="1"/>
    <col min="3585" max="3586" width="23.5703125" style="142" customWidth="1"/>
    <col min="3587" max="3587" width="20.5703125" style="142" customWidth="1"/>
    <col min="3588" max="3589" width="14.7109375" style="142" customWidth="1"/>
    <col min="3590" max="3835" width="9.140625" style="142"/>
    <col min="3836" max="3836" width="11" style="142" customWidth="1"/>
    <col min="3837" max="3837" width="51.42578125" style="142" customWidth="1"/>
    <col min="3838" max="3839" width="44.28515625" style="142" customWidth="1"/>
    <col min="3840" max="3840" width="3.85546875" style="142" customWidth="1"/>
    <col min="3841" max="3842" width="23.5703125" style="142" customWidth="1"/>
    <col min="3843" max="3843" width="20.5703125" style="142" customWidth="1"/>
    <col min="3844" max="3845" width="14.7109375" style="142" customWidth="1"/>
    <col min="3846" max="4091" width="9.140625" style="142"/>
    <col min="4092" max="4092" width="11" style="142" customWidth="1"/>
    <col min="4093" max="4093" width="51.42578125" style="142" customWidth="1"/>
    <col min="4094" max="4095" width="44.28515625" style="142" customWidth="1"/>
    <col min="4096" max="4096" width="3.85546875" style="142" customWidth="1"/>
    <col min="4097" max="4098" width="23.5703125" style="142" customWidth="1"/>
    <col min="4099" max="4099" width="20.5703125" style="142" customWidth="1"/>
    <col min="4100" max="4101" width="14.7109375" style="142" customWidth="1"/>
    <col min="4102" max="4347" width="9.140625" style="142"/>
    <col min="4348" max="4348" width="11" style="142" customWidth="1"/>
    <col min="4349" max="4349" width="51.42578125" style="142" customWidth="1"/>
    <col min="4350" max="4351" width="44.28515625" style="142" customWidth="1"/>
    <col min="4352" max="4352" width="3.85546875" style="142" customWidth="1"/>
    <col min="4353" max="4354" width="23.5703125" style="142" customWidth="1"/>
    <col min="4355" max="4355" width="20.5703125" style="142" customWidth="1"/>
    <col min="4356" max="4357" width="14.7109375" style="142" customWidth="1"/>
    <col min="4358" max="4603" width="9.140625" style="142"/>
    <col min="4604" max="4604" width="11" style="142" customWidth="1"/>
    <col min="4605" max="4605" width="51.42578125" style="142" customWidth="1"/>
    <col min="4606" max="4607" width="44.28515625" style="142" customWidth="1"/>
    <col min="4608" max="4608" width="3.85546875" style="142" customWidth="1"/>
    <col min="4609" max="4610" width="23.5703125" style="142" customWidth="1"/>
    <col min="4611" max="4611" width="20.5703125" style="142" customWidth="1"/>
    <col min="4612" max="4613" width="14.7109375" style="142" customWidth="1"/>
    <col min="4614" max="4859" width="9.140625" style="142"/>
    <col min="4860" max="4860" width="11" style="142" customWidth="1"/>
    <col min="4861" max="4861" width="51.42578125" style="142" customWidth="1"/>
    <col min="4862" max="4863" width="44.28515625" style="142" customWidth="1"/>
    <col min="4864" max="4864" width="3.85546875" style="142" customWidth="1"/>
    <col min="4865" max="4866" width="23.5703125" style="142" customWidth="1"/>
    <col min="4867" max="4867" width="20.5703125" style="142" customWidth="1"/>
    <col min="4868" max="4869" width="14.7109375" style="142" customWidth="1"/>
    <col min="4870" max="5115" width="9.140625" style="142"/>
    <col min="5116" max="5116" width="11" style="142" customWidth="1"/>
    <col min="5117" max="5117" width="51.42578125" style="142" customWidth="1"/>
    <col min="5118" max="5119" width="44.28515625" style="142" customWidth="1"/>
    <col min="5120" max="5120" width="3.85546875" style="142" customWidth="1"/>
    <col min="5121" max="5122" width="23.5703125" style="142" customWidth="1"/>
    <col min="5123" max="5123" width="20.5703125" style="142" customWidth="1"/>
    <col min="5124" max="5125" width="14.7109375" style="142" customWidth="1"/>
    <col min="5126" max="5371" width="9.140625" style="142"/>
    <col min="5372" max="5372" width="11" style="142" customWidth="1"/>
    <col min="5373" max="5373" width="51.42578125" style="142" customWidth="1"/>
    <col min="5374" max="5375" width="44.28515625" style="142" customWidth="1"/>
    <col min="5376" max="5376" width="3.85546875" style="142" customWidth="1"/>
    <col min="5377" max="5378" width="23.5703125" style="142" customWidth="1"/>
    <col min="5379" max="5379" width="20.5703125" style="142" customWidth="1"/>
    <col min="5380" max="5381" width="14.7109375" style="142" customWidth="1"/>
    <col min="5382" max="5627" width="9.140625" style="142"/>
    <col min="5628" max="5628" width="11" style="142" customWidth="1"/>
    <col min="5629" max="5629" width="51.42578125" style="142" customWidth="1"/>
    <col min="5630" max="5631" width="44.28515625" style="142" customWidth="1"/>
    <col min="5632" max="5632" width="3.85546875" style="142" customWidth="1"/>
    <col min="5633" max="5634" width="23.5703125" style="142" customWidth="1"/>
    <col min="5635" max="5635" width="20.5703125" style="142" customWidth="1"/>
    <col min="5636" max="5637" width="14.7109375" style="142" customWidth="1"/>
    <col min="5638" max="5883" width="9.140625" style="142"/>
    <col min="5884" max="5884" width="11" style="142" customWidth="1"/>
    <col min="5885" max="5885" width="51.42578125" style="142" customWidth="1"/>
    <col min="5886" max="5887" width="44.28515625" style="142" customWidth="1"/>
    <col min="5888" max="5888" width="3.85546875" style="142" customWidth="1"/>
    <col min="5889" max="5890" width="23.5703125" style="142" customWidth="1"/>
    <col min="5891" max="5891" width="20.5703125" style="142" customWidth="1"/>
    <col min="5892" max="5893" width="14.7109375" style="142" customWidth="1"/>
    <col min="5894" max="6139" width="9.140625" style="142"/>
    <col min="6140" max="6140" width="11" style="142" customWidth="1"/>
    <col min="6141" max="6141" width="51.42578125" style="142" customWidth="1"/>
    <col min="6142" max="6143" width="44.28515625" style="142" customWidth="1"/>
    <col min="6144" max="6144" width="3.85546875" style="142" customWidth="1"/>
    <col min="6145" max="6146" width="23.5703125" style="142" customWidth="1"/>
    <col min="6147" max="6147" width="20.5703125" style="142" customWidth="1"/>
    <col min="6148" max="6149" width="14.7109375" style="142" customWidth="1"/>
    <col min="6150" max="6395" width="9.140625" style="142"/>
    <col min="6396" max="6396" width="11" style="142" customWidth="1"/>
    <col min="6397" max="6397" width="51.42578125" style="142" customWidth="1"/>
    <col min="6398" max="6399" width="44.28515625" style="142" customWidth="1"/>
    <col min="6400" max="6400" width="3.85546875" style="142" customWidth="1"/>
    <col min="6401" max="6402" width="23.5703125" style="142" customWidth="1"/>
    <col min="6403" max="6403" width="20.5703125" style="142" customWidth="1"/>
    <col min="6404" max="6405" width="14.7109375" style="142" customWidth="1"/>
    <col min="6406" max="6651" width="9.140625" style="142"/>
    <col min="6652" max="6652" width="11" style="142" customWidth="1"/>
    <col min="6653" max="6653" width="51.42578125" style="142" customWidth="1"/>
    <col min="6654" max="6655" width="44.28515625" style="142" customWidth="1"/>
    <col min="6656" max="6656" width="3.85546875" style="142" customWidth="1"/>
    <col min="6657" max="6658" width="23.5703125" style="142" customWidth="1"/>
    <col min="6659" max="6659" width="20.5703125" style="142" customWidth="1"/>
    <col min="6660" max="6661" width="14.7109375" style="142" customWidth="1"/>
    <col min="6662" max="6907" width="9.140625" style="142"/>
    <col min="6908" max="6908" width="11" style="142" customWidth="1"/>
    <col min="6909" max="6909" width="51.42578125" style="142" customWidth="1"/>
    <col min="6910" max="6911" width="44.28515625" style="142" customWidth="1"/>
    <col min="6912" max="6912" width="3.85546875" style="142" customWidth="1"/>
    <col min="6913" max="6914" width="23.5703125" style="142" customWidth="1"/>
    <col min="6915" max="6915" width="20.5703125" style="142" customWidth="1"/>
    <col min="6916" max="6917" width="14.7109375" style="142" customWidth="1"/>
    <col min="6918" max="7163" width="9.140625" style="142"/>
    <col min="7164" max="7164" width="11" style="142" customWidth="1"/>
    <col min="7165" max="7165" width="51.42578125" style="142" customWidth="1"/>
    <col min="7166" max="7167" width="44.28515625" style="142" customWidth="1"/>
    <col min="7168" max="7168" width="3.85546875" style="142" customWidth="1"/>
    <col min="7169" max="7170" width="23.5703125" style="142" customWidth="1"/>
    <col min="7171" max="7171" width="20.5703125" style="142" customWidth="1"/>
    <col min="7172" max="7173" width="14.7109375" style="142" customWidth="1"/>
    <col min="7174" max="7419" width="9.140625" style="142"/>
    <col min="7420" max="7420" width="11" style="142" customWidth="1"/>
    <col min="7421" max="7421" width="51.42578125" style="142" customWidth="1"/>
    <col min="7422" max="7423" width="44.28515625" style="142" customWidth="1"/>
    <col min="7424" max="7424" width="3.85546875" style="142" customWidth="1"/>
    <col min="7425" max="7426" width="23.5703125" style="142" customWidth="1"/>
    <col min="7427" max="7427" width="20.5703125" style="142" customWidth="1"/>
    <col min="7428" max="7429" width="14.7109375" style="142" customWidth="1"/>
    <col min="7430" max="7675" width="9.140625" style="142"/>
    <col min="7676" max="7676" width="11" style="142" customWidth="1"/>
    <col min="7677" max="7677" width="51.42578125" style="142" customWidth="1"/>
    <col min="7678" max="7679" width="44.28515625" style="142" customWidth="1"/>
    <col min="7680" max="7680" width="3.85546875" style="142" customWidth="1"/>
    <col min="7681" max="7682" width="23.5703125" style="142" customWidth="1"/>
    <col min="7683" max="7683" width="20.5703125" style="142" customWidth="1"/>
    <col min="7684" max="7685" width="14.7109375" style="142" customWidth="1"/>
    <col min="7686" max="7931" width="9.140625" style="142"/>
    <col min="7932" max="7932" width="11" style="142" customWidth="1"/>
    <col min="7933" max="7933" width="51.42578125" style="142" customWidth="1"/>
    <col min="7934" max="7935" width="44.28515625" style="142" customWidth="1"/>
    <col min="7936" max="7936" width="3.85546875" style="142" customWidth="1"/>
    <col min="7937" max="7938" width="23.5703125" style="142" customWidth="1"/>
    <col min="7939" max="7939" width="20.5703125" style="142" customWidth="1"/>
    <col min="7940" max="7941" width="14.7109375" style="142" customWidth="1"/>
    <col min="7942" max="8187" width="9.140625" style="142"/>
    <col min="8188" max="8188" width="11" style="142" customWidth="1"/>
    <col min="8189" max="8189" width="51.42578125" style="142" customWidth="1"/>
    <col min="8190" max="8191" width="44.28515625" style="142" customWidth="1"/>
    <col min="8192" max="8192" width="3.85546875" style="142" customWidth="1"/>
    <col min="8193" max="8194" width="23.5703125" style="142" customWidth="1"/>
    <col min="8195" max="8195" width="20.5703125" style="142" customWidth="1"/>
    <col min="8196" max="8197" width="14.7109375" style="142" customWidth="1"/>
    <col min="8198" max="8443" width="9.140625" style="142"/>
    <col min="8444" max="8444" width="11" style="142" customWidth="1"/>
    <col min="8445" max="8445" width="51.42578125" style="142" customWidth="1"/>
    <col min="8446" max="8447" width="44.28515625" style="142" customWidth="1"/>
    <col min="8448" max="8448" width="3.85546875" style="142" customWidth="1"/>
    <col min="8449" max="8450" width="23.5703125" style="142" customWidth="1"/>
    <col min="8451" max="8451" width="20.5703125" style="142" customWidth="1"/>
    <col min="8452" max="8453" width="14.7109375" style="142" customWidth="1"/>
    <col min="8454" max="8699" width="9.140625" style="142"/>
    <col min="8700" max="8700" width="11" style="142" customWidth="1"/>
    <col min="8701" max="8701" width="51.42578125" style="142" customWidth="1"/>
    <col min="8702" max="8703" width="44.28515625" style="142" customWidth="1"/>
    <col min="8704" max="8704" width="3.85546875" style="142" customWidth="1"/>
    <col min="8705" max="8706" width="23.5703125" style="142" customWidth="1"/>
    <col min="8707" max="8707" width="20.5703125" style="142" customWidth="1"/>
    <col min="8708" max="8709" width="14.7109375" style="142" customWidth="1"/>
    <col min="8710" max="8955" width="9.140625" style="142"/>
    <col min="8956" max="8956" width="11" style="142" customWidth="1"/>
    <col min="8957" max="8957" width="51.42578125" style="142" customWidth="1"/>
    <col min="8958" max="8959" width="44.28515625" style="142" customWidth="1"/>
    <col min="8960" max="8960" width="3.85546875" style="142" customWidth="1"/>
    <col min="8961" max="8962" width="23.5703125" style="142" customWidth="1"/>
    <col min="8963" max="8963" width="20.5703125" style="142" customWidth="1"/>
    <col min="8964" max="8965" width="14.7109375" style="142" customWidth="1"/>
    <col min="8966" max="9211" width="9.140625" style="142"/>
    <col min="9212" max="9212" width="11" style="142" customWidth="1"/>
    <col min="9213" max="9213" width="51.42578125" style="142" customWidth="1"/>
    <col min="9214" max="9215" width="44.28515625" style="142" customWidth="1"/>
    <col min="9216" max="9216" width="3.85546875" style="142" customWidth="1"/>
    <col min="9217" max="9218" width="23.5703125" style="142" customWidth="1"/>
    <col min="9219" max="9219" width="20.5703125" style="142" customWidth="1"/>
    <col min="9220" max="9221" width="14.7109375" style="142" customWidth="1"/>
    <col min="9222" max="9467" width="9.140625" style="142"/>
    <col min="9468" max="9468" width="11" style="142" customWidth="1"/>
    <col min="9469" max="9469" width="51.42578125" style="142" customWidth="1"/>
    <col min="9470" max="9471" width="44.28515625" style="142" customWidth="1"/>
    <col min="9472" max="9472" width="3.85546875" style="142" customWidth="1"/>
    <col min="9473" max="9474" width="23.5703125" style="142" customWidth="1"/>
    <col min="9475" max="9475" width="20.5703125" style="142" customWidth="1"/>
    <col min="9476" max="9477" width="14.7109375" style="142" customWidth="1"/>
    <col min="9478" max="9723" width="9.140625" style="142"/>
    <col min="9724" max="9724" width="11" style="142" customWidth="1"/>
    <col min="9725" max="9725" width="51.42578125" style="142" customWidth="1"/>
    <col min="9726" max="9727" width="44.28515625" style="142" customWidth="1"/>
    <col min="9728" max="9728" width="3.85546875" style="142" customWidth="1"/>
    <col min="9729" max="9730" width="23.5703125" style="142" customWidth="1"/>
    <col min="9731" max="9731" width="20.5703125" style="142" customWidth="1"/>
    <col min="9732" max="9733" width="14.7109375" style="142" customWidth="1"/>
    <col min="9734" max="9979" width="9.140625" style="142"/>
    <col min="9980" max="9980" width="11" style="142" customWidth="1"/>
    <col min="9981" max="9981" width="51.42578125" style="142" customWidth="1"/>
    <col min="9982" max="9983" width="44.28515625" style="142" customWidth="1"/>
    <col min="9984" max="9984" width="3.85546875" style="142" customWidth="1"/>
    <col min="9985" max="9986" width="23.5703125" style="142" customWidth="1"/>
    <col min="9987" max="9987" width="20.5703125" style="142" customWidth="1"/>
    <col min="9988" max="9989" width="14.7109375" style="142" customWidth="1"/>
    <col min="9990" max="10235" width="9.140625" style="142"/>
    <col min="10236" max="10236" width="11" style="142" customWidth="1"/>
    <col min="10237" max="10237" width="51.42578125" style="142" customWidth="1"/>
    <col min="10238" max="10239" width="44.28515625" style="142" customWidth="1"/>
    <col min="10240" max="10240" width="3.85546875" style="142" customWidth="1"/>
    <col min="10241" max="10242" width="23.5703125" style="142" customWidth="1"/>
    <col min="10243" max="10243" width="20.5703125" style="142" customWidth="1"/>
    <col min="10244" max="10245" width="14.7109375" style="142" customWidth="1"/>
    <col min="10246" max="10491" width="9.140625" style="142"/>
    <col min="10492" max="10492" width="11" style="142" customWidth="1"/>
    <col min="10493" max="10493" width="51.42578125" style="142" customWidth="1"/>
    <col min="10494" max="10495" width="44.28515625" style="142" customWidth="1"/>
    <col min="10496" max="10496" width="3.85546875" style="142" customWidth="1"/>
    <col min="10497" max="10498" width="23.5703125" style="142" customWidth="1"/>
    <col min="10499" max="10499" width="20.5703125" style="142" customWidth="1"/>
    <col min="10500" max="10501" width="14.7109375" style="142" customWidth="1"/>
    <col min="10502" max="10747" width="9.140625" style="142"/>
    <col min="10748" max="10748" width="11" style="142" customWidth="1"/>
    <col min="10749" max="10749" width="51.42578125" style="142" customWidth="1"/>
    <col min="10750" max="10751" width="44.28515625" style="142" customWidth="1"/>
    <col min="10752" max="10752" width="3.85546875" style="142" customWidth="1"/>
    <col min="10753" max="10754" width="23.5703125" style="142" customWidth="1"/>
    <col min="10755" max="10755" width="20.5703125" style="142" customWidth="1"/>
    <col min="10756" max="10757" width="14.7109375" style="142" customWidth="1"/>
    <col min="10758" max="11003" width="9.140625" style="142"/>
    <col min="11004" max="11004" width="11" style="142" customWidth="1"/>
    <col min="11005" max="11005" width="51.42578125" style="142" customWidth="1"/>
    <col min="11006" max="11007" width="44.28515625" style="142" customWidth="1"/>
    <col min="11008" max="11008" width="3.85546875" style="142" customWidth="1"/>
    <col min="11009" max="11010" width="23.5703125" style="142" customWidth="1"/>
    <col min="11011" max="11011" width="20.5703125" style="142" customWidth="1"/>
    <col min="11012" max="11013" width="14.7109375" style="142" customWidth="1"/>
    <col min="11014" max="11259" width="9.140625" style="142"/>
    <col min="11260" max="11260" width="11" style="142" customWidth="1"/>
    <col min="11261" max="11261" width="51.42578125" style="142" customWidth="1"/>
    <col min="11262" max="11263" width="44.28515625" style="142" customWidth="1"/>
    <col min="11264" max="11264" width="3.85546875" style="142" customWidth="1"/>
    <col min="11265" max="11266" width="23.5703125" style="142" customWidth="1"/>
    <col min="11267" max="11267" width="20.5703125" style="142" customWidth="1"/>
    <col min="11268" max="11269" width="14.7109375" style="142" customWidth="1"/>
    <col min="11270" max="11515" width="9.140625" style="142"/>
    <col min="11516" max="11516" width="11" style="142" customWidth="1"/>
    <col min="11517" max="11517" width="51.42578125" style="142" customWidth="1"/>
    <col min="11518" max="11519" width="44.28515625" style="142" customWidth="1"/>
    <col min="11520" max="11520" width="3.85546875" style="142" customWidth="1"/>
    <col min="11521" max="11522" width="23.5703125" style="142" customWidth="1"/>
    <col min="11523" max="11523" width="20.5703125" style="142" customWidth="1"/>
    <col min="11524" max="11525" width="14.7109375" style="142" customWidth="1"/>
    <col min="11526" max="11771" width="9.140625" style="142"/>
    <col min="11772" max="11772" width="11" style="142" customWidth="1"/>
    <col min="11773" max="11773" width="51.42578125" style="142" customWidth="1"/>
    <col min="11774" max="11775" width="44.28515625" style="142" customWidth="1"/>
    <col min="11776" max="11776" width="3.85546875" style="142" customWidth="1"/>
    <col min="11777" max="11778" width="23.5703125" style="142" customWidth="1"/>
    <col min="11779" max="11779" width="20.5703125" style="142" customWidth="1"/>
    <col min="11780" max="11781" width="14.7109375" style="142" customWidth="1"/>
    <col min="11782" max="12027" width="9.140625" style="142"/>
    <col min="12028" max="12028" width="11" style="142" customWidth="1"/>
    <col min="12029" max="12029" width="51.42578125" style="142" customWidth="1"/>
    <col min="12030" max="12031" width="44.28515625" style="142" customWidth="1"/>
    <col min="12032" max="12032" width="3.85546875" style="142" customWidth="1"/>
    <col min="12033" max="12034" width="23.5703125" style="142" customWidth="1"/>
    <col min="12035" max="12035" width="20.5703125" style="142" customWidth="1"/>
    <col min="12036" max="12037" width="14.7109375" style="142" customWidth="1"/>
    <col min="12038" max="12283" width="9.140625" style="142"/>
    <col min="12284" max="12284" width="11" style="142" customWidth="1"/>
    <col min="12285" max="12285" width="51.42578125" style="142" customWidth="1"/>
    <col min="12286" max="12287" width="44.28515625" style="142" customWidth="1"/>
    <col min="12288" max="12288" width="3.85546875" style="142" customWidth="1"/>
    <col min="12289" max="12290" width="23.5703125" style="142" customWidth="1"/>
    <col min="12291" max="12291" width="20.5703125" style="142" customWidth="1"/>
    <col min="12292" max="12293" width="14.7109375" style="142" customWidth="1"/>
    <col min="12294" max="12539" width="9.140625" style="142"/>
    <col min="12540" max="12540" width="11" style="142" customWidth="1"/>
    <col min="12541" max="12541" width="51.42578125" style="142" customWidth="1"/>
    <col min="12542" max="12543" width="44.28515625" style="142" customWidth="1"/>
    <col min="12544" max="12544" width="3.85546875" style="142" customWidth="1"/>
    <col min="12545" max="12546" width="23.5703125" style="142" customWidth="1"/>
    <col min="12547" max="12547" width="20.5703125" style="142" customWidth="1"/>
    <col min="12548" max="12549" width="14.7109375" style="142" customWidth="1"/>
    <col min="12550" max="12795" width="9.140625" style="142"/>
    <col min="12796" max="12796" width="11" style="142" customWidth="1"/>
    <col min="12797" max="12797" width="51.42578125" style="142" customWidth="1"/>
    <col min="12798" max="12799" width="44.28515625" style="142" customWidth="1"/>
    <col min="12800" max="12800" width="3.85546875" style="142" customWidth="1"/>
    <col min="12801" max="12802" width="23.5703125" style="142" customWidth="1"/>
    <col min="12803" max="12803" width="20.5703125" style="142" customWidth="1"/>
    <col min="12804" max="12805" width="14.7109375" style="142" customWidth="1"/>
    <col min="12806" max="13051" width="9.140625" style="142"/>
    <col min="13052" max="13052" width="11" style="142" customWidth="1"/>
    <col min="13053" max="13053" width="51.42578125" style="142" customWidth="1"/>
    <col min="13054" max="13055" width="44.28515625" style="142" customWidth="1"/>
    <col min="13056" max="13056" width="3.85546875" style="142" customWidth="1"/>
    <col min="13057" max="13058" width="23.5703125" style="142" customWidth="1"/>
    <col min="13059" max="13059" width="20.5703125" style="142" customWidth="1"/>
    <col min="13060" max="13061" width="14.7109375" style="142" customWidth="1"/>
    <col min="13062" max="13307" width="9.140625" style="142"/>
    <col min="13308" max="13308" width="11" style="142" customWidth="1"/>
    <col min="13309" max="13309" width="51.42578125" style="142" customWidth="1"/>
    <col min="13310" max="13311" width="44.28515625" style="142" customWidth="1"/>
    <col min="13312" max="13312" width="3.85546875" style="142" customWidth="1"/>
    <col min="13313" max="13314" width="23.5703125" style="142" customWidth="1"/>
    <col min="13315" max="13315" width="20.5703125" style="142" customWidth="1"/>
    <col min="13316" max="13317" width="14.7109375" style="142" customWidth="1"/>
    <col min="13318" max="13563" width="9.140625" style="142"/>
    <col min="13564" max="13564" width="11" style="142" customWidth="1"/>
    <col min="13565" max="13565" width="51.42578125" style="142" customWidth="1"/>
    <col min="13566" max="13567" width="44.28515625" style="142" customWidth="1"/>
    <col min="13568" max="13568" width="3.85546875" style="142" customWidth="1"/>
    <col min="13569" max="13570" width="23.5703125" style="142" customWidth="1"/>
    <col min="13571" max="13571" width="20.5703125" style="142" customWidth="1"/>
    <col min="13572" max="13573" width="14.7109375" style="142" customWidth="1"/>
    <col min="13574" max="13819" width="9.140625" style="142"/>
    <col min="13820" max="13820" width="11" style="142" customWidth="1"/>
    <col min="13821" max="13821" width="51.42578125" style="142" customWidth="1"/>
    <col min="13822" max="13823" width="44.28515625" style="142" customWidth="1"/>
    <col min="13824" max="13824" width="3.85546875" style="142" customWidth="1"/>
    <col min="13825" max="13826" width="23.5703125" style="142" customWidth="1"/>
    <col min="13827" max="13827" width="20.5703125" style="142" customWidth="1"/>
    <col min="13828" max="13829" width="14.7109375" style="142" customWidth="1"/>
    <col min="13830" max="14075" width="9.140625" style="142"/>
    <col min="14076" max="14076" width="11" style="142" customWidth="1"/>
    <col min="14077" max="14077" width="51.42578125" style="142" customWidth="1"/>
    <col min="14078" max="14079" width="44.28515625" style="142" customWidth="1"/>
    <col min="14080" max="14080" width="3.85546875" style="142" customWidth="1"/>
    <col min="14081" max="14082" width="23.5703125" style="142" customWidth="1"/>
    <col min="14083" max="14083" width="20.5703125" style="142" customWidth="1"/>
    <col min="14084" max="14085" width="14.7109375" style="142" customWidth="1"/>
    <col min="14086" max="14331" width="9.140625" style="142"/>
    <col min="14332" max="14332" width="11" style="142" customWidth="1"/>
    <col min="14333" max="14333" width="51.42578125" style="142" customWidth="1"/>
    <col min="14334" max="14335" width="44.28515625" style="142" customWidth="1"/>
    <col min="14336" max="14336" width="3.85546875" style="142" customWidth="1"/>
    <col min="14337" max="14338" width="23.5703125" style="142" customWidth="1"/>
    <col min="14339" max="14339" width="20.5703125" style="142" customWidth="1"/>
    <col min="14340" max="14341" width="14.7109375" style="142" customWidth="1"/>
    <col min="14342" max="14587" width="9.140625" style="142"/>
    <col min="14588" max="14588" width="11" style="142" customWidth="1"/>
    <col min="14589" max="14589" width="51.42578125" style="142" customWidth="1"/>
    <col min="14590" max="14591" width="44.28515625" style="142" customWidth="1"/>
    <col min="14592" max="14592" width="3.85546875" style="142" customWidth="1"/>
    <col min="14593" max="14594" width="23.5703125" style="142" customWidth="1"/>
    <col min="14595" max="14595" width="20.5703125" style="142" customWidth="1"/>
    <col min="14596" max="14597" width="14.7109375" style="142" customWidth="1"/>
    <col min="14598" max="14843" width="9.140625" style="142"/>
    <col min="14844" max="14844" width="11" style="142" customWidth="1"/>
    <col min="14845" max="14845" width="51.42578125" style="142" customWidth="1"/>
    <col min="14846" max="14847" width="44.28515625" style="142" customWidth="1"/>
    <col min="14848" max="14848" width="3.85546875" style="142" customWidth="1"/>
    <col min="14849" max="14850" width="23.5703125" style="142" customWidth="1"/>
    <col min="14851" max="14851" width="20.5703125" style="142" customWidth="1"/>
    <col min="14852" max="14853" width="14.7109375" style="142" customWidth="1"/>
    <col min="14854" max="15099" width="9.140625" style="142"/>
    <col min="15100" max="15100" width="11" style="142" customWidth="1"/>
    <col min="15101" max="15101" width="51.42578125" style="142" customWidth="1"/>
    <col min="15102" max="15103" width="44.28515625" style="142" customWidth="1"/>
    <col min="15104" max="15104" width="3.85546875" style="142" customWidth="1"/>
    <col min="15105" max="15106" width="23.5703125" style="142" customWidth="1"/>
    <col min="15107" max="15107" width="20.5703125" style="142" customWidth="1"/>
    <col min="15108" max="15109" width="14.7109375" style="142" customWidth="1"/>
    <col min="15110" max="15355" width="9.140625" style="142"/>
    <col min="15356" max="15356" width="11" style="142" customWidth="1"/>
    <col min="15357" max="15357" width="51.42578125" style="142" customWidth="1"/>
    <col min="15358" max="15359" width="44.28515625" style="142" customWidth="1"/>
    <col min="15360" max="15360" width="3.85546875" style="142" customWidth="1"/>
    <col min="15361" max="15362" width="23.5703125" style="142" customWidth="1"/>
    <col min="15363" max="15363" width="20.5703125" style="142" customWidth="1"/>
    <col min="15364" max="15365" width="14.7109375" style="142" customWidth="1"/>
    <col min="15366" max="15611" width="9.140625" style="142"/>
    <col min="15612" max="15612" width="11" style="142" customWidth="1"/>
    <col min="15613" max="15613" width="51.42578125" style="142" customWidth="1"/>
    <col min="15614" max="15615" width="44.28515625" style="142" customWidth="1"/>
    <col min="15616" max="15616" width="3.85546875" style="142" customWidth="1"/>
    <col min="15617" max="15618" width="23.5703125" style="142" customWidth="1"/>
    <col min="15619" max="15619" width="20.5703125" style="142" customWidth="1"/>
    <col min="15620" max="15621" width="14.7109375" style="142" customWidth="1"/>
    <col min="15622" max="15867" width="9.140625" style="142"/>
    <col min="15868" max="15868" width="11" style="142" customWidth="1"/>
    <col min="15869" max="15869" width="51.42578125" style="142" customWidth="1"/>
    <col min="15870" max="15871" width="44.28515625" style="142" customWidth="1"/>
    <col min="15872" max="15872" width="3.85546875" style="142" customWidth="1"/>
    <col min="15873" max="15874" width="23.5703125" style="142" customWidth="1"/>
    <col min="15875" max="15875" width="20.5703125" style="142" customWidth="1"/>
    <col min="15876" max="15877" width="14.7109375" style="142" customWidth="1"/>
    <col min="15878" max="16123" width="9.140625" style="142"/>
    <col min="16124" max="16124" width="11" style="142" customWidth="1"/>
    <col min="16125" max="16125" width="51.42578125" style="142" customWidth="1"/>
    <col min="16126" max="16127" width="44.28515625" style="142" customWidth="1"/>
    <col min="16128" max="16128" width="3.85546875" style="142" customWidth="1"/>
    <col min="16129" max="16130" width="23.5703125" style="142" customWidth="1"/>
    <col min="16131" max="16131" width="20.5703125" style="142" customWidth="1"/>
    <col min="16132" max="16133" width="14.7109375" style="142" customWidth="1"/>
    <col min="16134" max="16384" width="9.140625" style="142"/>
  </cols>
  <sheetData>
    <row r="1" spans="1:7" s="112" customFormat="1" ht="22.5" customHeight="1" x14ac:dyDescent="0.35">
      <c r="A1" s="258" t="s">
        <v>75</v>
      </c>
      <c r="B1" s="258"/>
      <c r="C1" s="258"/>
      <c r="D1" s="258"/>
      <c r="E1" s="258"/>
      <c r="F1" s="258"/>
    </row>
    <row r="2" spans="1:7" s="112" customFormat="1" ht="22.5" customHeight="1" x14ac:dyDescent="0.35">
      <c r="A2" s="259" t="s">
        <v>76</v>
      </c>
      <c r="B2" s="259"/>
      <c r="C2" s="259"/>
      <c r="D2" s="259"/>
      <c r="E2" s="259"/>
      <c r="F2" s="259"/>
    </row>
    <row r="3" spans="1:7" s="112" customFormat="1" ht="27" customHeight="1" x14ac:dyDescent="0.35">
      <c r="A3" s="260" t="s">
        <v>1</v>
      </c>
      <c r="B3" s="260"/>
      <c r="C3" s="260"/>
      <c r="D3" s="260"/>
      <c r="E3" s="260"/>
      <c r="F3" s="260"/>
    </row>
    <row r="4" spans="1:7" s="112" customFormat="1" ht="30" customHeight="1" x14ac:dyDescent="0.35">
      <c r="A4" s="113" t="s">
        <v>77</v>
      </c>
      <c r="B4" s="113" t="s">
        <v>7</v>
      </c>
      <c r="C4" s="113" t="s">
        <v>6</v>
      </c>
      <c r="D4" s="113" t="s">
        <v>30</v>
      </c>
      <c r="E4" s="113" t="s">
        <v>9</v>
      </c>
      <c r="F4" s="113" t="s">
        <v>78</v>
      </c>
      <c r="G4" s="114"/>
    </row>
    <row r="5" spans="1:7" s="121" customFormat="1" ht="23.25" x14ac:dyDescent="0.25">
      <c r="A5" s="115">
        <v>1</v>
      </c>
      <c r="B5" s="115" t="s">
        <v>79</v>
      </c>
      <c r="C5" s="116" t="s">
        <v>80</v>
      </c>
      <c r="D5" s="117">
        <v>462566.62300000002</v>
      </c>
      <c r="E5" s="118">
        <v>1843649296.8500001</v>
      </c>
      <c r="F5" s="119">
        <v>115842.89</v>
      </c>
      <c r="G5" s="120"/>
    </row>
    <row r="6" spans="1:7" s="124" customFormat="1" ht="23.25" x14ac:dyDescent="0.25">
      <c r="A6" s="115">
        <v>2</v>
      </c>
      <c r="B6" s="115" t="s">
        <v>81</v>
      </c>
      <c r="C6" s="122" t="s">
        <v>16</v>
      </c>
      <c r="D6" s="117">
        <v>1.7999999999999999E-2</v>
      </c>
      <c r="E6" s="118">
        <v>615445067.30999994</v>
      </c>
      <c r="F6" s="118">
        <v>43081154.710000001</v>
      </c>
      <c r="G6" s="123"/>
    </row>
    <row r="7" spans="1:7" s="121" customFormat="1" ht="46.5" customHeight="1" x14ac:dyDescent="0.25">
      <c r="A7" s="115">
        <v>3</v>
      </c>
      <c r="B7" s="115" t="s">
        <v>82</v>
      </c>
      <c r="C7" s="125" t="s">
        <v>83</v>
      </c>
      <c r="D7" s="117">
        <v>190.6</v>
      </c>
      <c r="E7" s="118">
        <v>530279190</v>
      </c>
      <c r="F7" s="118">
        <v>0</v>
      </c>
      <c r="G7" s="120"/>
    </row>
    <row r="8" spans="1:7" s="126" customFormat="1" ht="23.25" customHeight="1" x14ac:dyDescent="0.25">
      <c r="A8" s="115">
        <v>4</v>
      </c>
      <c r="B8" s="115" t="s">
        <v>84</v>
      </c>
      <c r="C8" s="125" t="s">
        <v>85</v>
      </c>
      <c r="D8" s="117">
        <v>13</v>
      </c>
      <c r="E8" s="118">
        <v>141407784</v>
      </c>
      <c r="F8" s="118">
        <v>0</v>
      </c>
      <c r="G8" s="123"/>
    </row>
    <row r="9" spans="1:7" s="126" customFormat="1" ht="23.25" x14ac:dyDescent="0.25">
      <c r="A9" s="115">
        <v>5</v>
      </c>
      <c r="B9" s="115" t="s">
        <v>86</v>
      </c>
      <c r="C9" s="122" t="s">
        <v>87</v>
      </c>
      <c r="D9" s="117">
        <v>4219.54</v>
      </c>
      <c r="E9" s="118">
        <v>126182469.69</v>
      </c>
      <c r="F9" s="118">
        <v>0</v>
      </c>
      <c r="G9" s="123"/>
    </row>
    <row r="10" spans="1:7" s="126" customFormat="1" ht="23.25" x14ac:dyDescent="0.25">
      <c r="A10" s="115">
        <v>6</v>
      </c>
      <c r="B10" s="115" t="s">
        <v>88</v>
      </c>
      <c r="C10" s="122" t="s">
        <v>89</v>
      </c>
      <c r="D10" s="117">
        <v>8084.8</v>
      </c>
      <c r="E10" s="118">
        <v>123307800.27</v>
      </c>
      <c r="F10" s="118">
        <v>0</v>
      </c>
      <c r="G10" s="123"/>
    </row>
    <row r="11" spans="1:7" s="126" customFormat="1" ht="23.25" x14ac:dyDescent="0.25">
      <c r="A11" s="115">
        <v>7</v>
      </c>
      <c r="B11" s="115" t="s">
        <v>90</v>
      </c>
      <c r="C11" s="127" t="s">
        <v>91</v>
      </c>
      <c r="D11" s="117">
        <v>771.65</v>
      </c>
      <c r="E11" s="118">
        <v>114590812.92</v>
      </c>
      <c r="F11" s="118">
        <v>3266050.64</v>
      </c>
      <c r="G11" s="123"/>
    </row>
    <row r="12" spans="1:7" s="126" customFormat="1" ht="23.25" x14ac:dyDescent="0.25">
      <c r="A12" s="115">
        <v>8</v>
      </c>
      <c r="B12" s="115" t="s">
        <v>92</v>
      </c>
      <c r="C12" s="122" t="s">
        <v>93</v>
      </c>
      <c r="D12" s="117">
        <v>601.41592000000003</v>
      </c>
      <c r="E12" s="118">
        <v>65337698.490000002</v>
      </c>
      <c r="F12" s="118">
        <v>4772047.38</v>
      </c>
      <c r="G12" s="123"/>
    </row>
    <row r="13" spans="1:7" s="126" customFormat="1" ht="23.25" x14ac:dyDescent="0.25">
      <c r="A13" s="115">
        <v>9</v>
      </c>
      <c r="B13" s="115" t="s">
        <v>94</v>
      </c>
      <c r="C13" s="125" t="s">
        <v>95</v>
      </c>
      <c r="D13" s="117">
        <v>32.371744999999997</v>
      </c>
      <c r="E13" s="118">
        <v>55659001.590000004</v>
      </c>
      <c r="F13" s="118">
        <v>2783228.66</v>
      </c>
      <c r="G13" s="123"/>
    </row>
    <row r="14" spans="1:7" s="126" customFormat="1" ht="23.25" x14ac:dyDescent="0.25">
      <c r="A14" s="115">
        <v>10</v>
      </c>
      <c r="B14" s="115" t="s">
        <v>96</v>
      </c>
      <c r="C14" s="128" t="s">
        <v>97</v>
      </c>
      <c r="D14" s="117">
        <v>3300</v>
      </c>
      <c r="E14" s="118">
        <v>30376255.329999998</v>
      </c>
      <c r="F14" s="118">
        <v>0</v>
      </c>
      <c r="G14" s="123"/>
    </row>
    <row r="15" spans="1:7" s="126" customFormat="1" ht="23.25" x14ac:dyDescent="0.25">
      <c r="A15" s="261" t="s">
        <v>21</v>
      </c>
      <c r="B15" s="262"/>
      <c r="C15" s="263"/>
      <c r="D15" s="129">
        <f>SUM(D5:D14)</f>
        <v>479780.01866499998</v>
      </c>
      <c r="E15" s="130">
        <f>SUM(E5:E14)</f>
        <v>3646235376.4499998</v>
      </c>
      <c r="F15" s="130">
        <f>SUM(F5:F14)</f>
        <v>54018324.280000001</v>
      </c>
      <c r="G15" s="131"/>
    </row>
    <row r="16" spans="1:7" s="126" customFormat="1" ht="24" thickBot="1" x14ac:dyDescent="0.3">
      <c r="A16" s="264" t="s">
        <v>98</v>
      </c>
      <c r="B16" s="265"/>
      <c r="C16" s="266"/>
      <c r="D16" s="132">
        <f>D17-D15</f>
        <v>5421.5164851500303</v>
      </c>
      <c r="E16" s="132">
        <f>E17-E15</f>
        <v>124134937.82000017</v>
      </c>
      <c r="F16" s="132">
        <f>F17-F15</f>
        <v>1551873.5199999958</v>
      </c>
      <c r="G16" s="131"/>
    </row>
    <row r="17" spans="1:7" s="112" customFormat="1" ht="24" thickBot="1" x14ac:dyDescent="0.4">
      <c r="A17" s="255" t="s">
        <v>99</v>
      </c>
      <c r="B17" s="256"/>
      <c r="C17" s="257"/>
      <c r="D17" s="133">
        <f>485201535.15015/1000</f>
        <v>485201.53515015001</v>
      </c>
      <c r="E17" s="134">
        <v>3770370314.27</v>
      </c>
      <c r="F17" s="134">
        <v>55570197.799999997</v>
      </c>
      <c r="G17" s="114"/>
    </row>
    <row r="18" spans="1:7" s="112" customFormat="1" ht="14.25" customHeight="1" thickTop="1" x14ac:dyDescent="0.35">
      <c r="A18" s="135"/>
      <c r="B18" s="135"/>
      <c r="D18" s="136"/>
      <c r="E18" s="137"/>
      <c r="F18" s="137"/>
      <c r="G18" s="114"/>
    </row>
    <row r="19" spans="1:7" s="126" customFormat="1" ht="23.25" customHeight="1" x14ac:dyDescent="0.25">
      <c r="D19" s="138"/>
      <c r="E19" s="138"/>
      <c r="F19" s="138"/>
      <c r="G19" s="131"/>
    </row>
    <row r="20" spans="1:7" s="126" customFormat="1" ht="23.25" customHeight="1" x14ac:dyDescent="0.25">
      <c r="A20" s="126" t="s">
        <v>100</v>
      </c>
      <c r="D20" s="139"/>
      <c r="E20" s="139"/>
      <c r="F20" s="139"/>
      <c r="G20" s="131"/>
    </row>
    <row r="21" spans="1:7" s="112" customFormat="1" ht="14.25" customHeight="1" x14ac:dyDescent="0.35">
      <c r="A21" s="135"/>
      <c r="B21" s="135"/>
      <c r="D21" s="140"/>
      <c r="E21" s="140"/>
      <c r="F21" s="140"/>
    </row>
    <row r="22" spans="1:7" s="112" customFormat="1" ht="14.25" customHeight="1" x14ac:dyDescent="0.35">
      <c r="A22" s="135"/>
      <c r="B22" s="135"/>
      <c r="D22" s="140"/>
      <c r="E22" s="140"/>
      <c r="F22" s="140"/>
    </row>
    <row r="23" spans="1:7" s="112" customFormat="1" ht="14.25" customHeight="1" x14ac:dyDescent="0.35">
      <c r="A23" s="135"/>
      <c r="B23" s="135"/>
      <c r="D23" s="140"/>
      <c r="E23" s="141"/>
      <c r="F23" s="141"/>
    </row>
    <row r="24" spans="1:7" s="112" customFormat="1" ht="18" customHeight="1" x14ac:dyDescent="0.35">
      <c r="A24" s="135"/>
      <c r="B24" s="135"/>
    </row>
    <row r="25" spans="1:7" s="112" customFormat="1" ht="17.25" customHeight="1" x14ac:dyDescent="0.35">
      <c r="A25" s="135"/>
      <c r="B25" s="135"/>
    </row>
    <row r="26" spans="1:7" s="112" customFormat="1" ht="18.75" customHeight="1" x14ac:dyDescent="0.35">
      <c r="A26" s="135"/>
      <c r="B26" s="135"/>
    </row>
    <row r="27" spans="1:7" s="112" customFormat="1" ht="23.25" x14ac:dyDescent="0.35">
      <c r="A27" s="135"/>
      <c r="B27" s="135"/>
    </row>
    <row r="28" spans="1:7" s="112" customFormat="1" ht="23.25" x14ac:dyDescent="0.35">
      <c r="A28" s="135"/>
      <c r="B28" s="135"/>
    </row>
    <row r="29" spans="1:7" s="112" customFormat="1" ht="23.25" x14ac:dyDescent="0.35">
      <c r="A29" s="135"/>
      <c r="B29" s="135"/>
    </row>
    <row r="30" spans="1:7" s="112" customFormat="1" ht="23.25" x14ac:dyDescent="0.35">
      <c r="A30" s="135"/>
      <c r="B30" s="135"/>
    </row>
    <row r="31" spans="1:7" s="112" customFormat="1" ht="23.25" x14ac:dyDescent="0.35">
      <c r="A31" s="135"/>
      <c r="B31" s="135"/>
    </row>
    <row r="32" spans="1:7" s="112" customFormat="1" ht="23.25" x14ac:dyDescent="0.35">
      <c r="A32" s="135"/>
      <c r="B32" s="135"/>
    </row>
    <row r="33" spans="1:2" s="112" customFormat="1" ht="23.25" x14ac:dyDescent="0.35">
      <c r="A33" s="135"/>
      <c r="B33" s="135"/>
    </row>
    <row r="34" spans="1:2" s="112" customFormat="1" ht="23.25" x14ac:dyDescent="0.35">
      <c r="A34" s="135"/>
      <c r="B34" s="135"/>
    </row>
    <row r="35" spans="1:2" s="112" customFormat="1" ht="23.25" x14ac:dyDescent="0.35">
      <c r="A35" s="135"/>
      <c r="B35" s="135"/>
    </row>
    <row r="36" spans="1:2" s="112" customFormat="1" ht="23.25" x14ac:dyDescent="0.35">
      <c r="A36" s="135"/>
      <c r="B36" s="13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G13" sqref="G13"/>
    </sheetView>
  </sheetViews>
  <sheetFormatPr defaultRowHeight="14.25" x14ac:dyDescent="0.25"/>
  <cols>
    <col min="1" max="2" width="11" style="154" customWidth="1"/>
    <col min="3" max="3" width="42" style="154" customWidth="1"/>
    <col min="4" max="4" width="20.42578125" style="154" customWidth="1"/>
    <col min="5" max="5" width="22.28515625" style="154" customWidth="1"/>
    <col min="6" max="7" width="23.5703125" style="153" customWidth="1"/>
    <col min="8" max="8" width="14.7109375" style="154" customWidth="1"/>
    <col min="9" max="254" width="9.140625" style="154"/>
    <col min="255" max="255" width="11" style="154" customWidth="1"/>
    <col min="256" max="256" width="51.42578125" style="154" customWidth="1"/>
    <col min="257" max="258" width="44.28515625" style="154" customWidth="1"/>
    <col min="259" max="259" width="3.85546875" style="154" customWidth="1"/>
    <col min="260" max="261" width="23.5703125" style="154" customWidth="1"/>
    <col min="262" max="262" width="20.5703125" style="154" customWidth="1"/>
    <col min="263" max="264" width="14.7109375" style="154" customWidth="1"/>
    <col min="265" max="510" width="9.140625" style="154"/>
    <col min="511" max="511" width="11" style="154" customWidth="1"/>
    <col min="512" max="512" width="51.42578125" style="154" customWidth="1"/>
    <col min="513" max="514" width="44.28515625" style="154" customWidth="1"/>
    <col min="515" max="515" width="3.85546875" style="154" customWidth="1"/>
    <col min="516" max="517" width="23.5703125" style="154" customWidth="1"/>
    <col min="518" max="518" width="20.5703125" style="154" customWidth="1"/>
    <col min="519" max="520" width="14.7109375" style="154" customWidth="1"/>
    <col min="521" max="766" width="9.140625" style="154"/>
    <col min="767" max="767" width="11" style="154" customWidth="1"/>
    <col min="768" max="768" width="51.42578125" style="154" customWidth="1"/>
    <col min="769" max="770" width="44.28515625" style="154" customWidth="1"/>
    <col min="771" max="771" width="3.85546875" style="154" customWidth="1"/>
    <col min="772" max="773" width="23.5703125" style="154" customWidth="1"/>
    <col min="774" max="774" width="20.5703125" style="154" customWidth="1"/>
    <col min="775" max="776" width="14.7109375" style="154" customWidth="1"/>
    <col min="777" max="1022" width="9.140625" style="154"/>
    <col min="1023" max="1023" width="11" style="154" customWidth="1"/>
    <col min="1024" max="1024" width="51.42578125" style="154" customWidth="1"/>
    <col min="1025" max="1026" width="44.28515625" style="154" customWidth="1"/>
    <col min="1027" max="1027" width="3.85546875" style="154" customWidth="1"/>
    <col min="1028" max="1029" width="23.5703125" style="154" customWidth="1"/>
    <col min="1030" max="1030" width="20.5703125" style="154" customWidth="1"/>
    <col min="1031" max="1032" width="14.7109375" style="154" customWidth="1"/>
    <col min="1033" max="1278" width="9.140625" style="154"/>
    <col min="1279" max="1279" width="11" style="154" customWidth="1"/>
    <col min="1280" max="1280" width="51.42578125" style="154" customWidth="1"/>
    <col min="1281" max="1282" width="44.28515625" style="154" customWidth="1"/>
    <col min="1283" max="1283" width="3.85546875" style="154" customWidth="1"/>
    <col min="1284" max="1285" width="23.5703125" style="154" customWidth="1"/>
    <col min="1286" max="1286" width="20.5703125" style="154" customWidth="1"/>
    <col min="1287" max="1288" width="14.7109375" style="154" customWidth="1"/>
    <col min="1289" max="1534" width="9.140625" style="154"/>
    <col min="1535" max="1535" width="11" style="154" customWidth="1"/>
    <col min="1536" max="1536" width="51.42578125" style="154" customWidth="1"/>
    <col min="1537" max="1538" width="44.28515625" style="154" customWidth="1"/>
    <col min="1539" max="1539" width="3.85546875" style="154" customWidth="1"/>
    <col min="1540" max="1541" width="23.5703125" style="154" customWidth="1"/>
    <col min="1542" max="1542" width="20.5703125" style="154" customWidth="1"/>
    <col min="1543" max="1544" width="14.7109375" style="154" customWidth="1"/>
    <col min="1545" max="1790" width="9.140625" style="154"/>
    <col min="1791" max="1791" width="11" style="154" customWidth="1"/>
    <col min="1792" max="1792" width="51.42578125" style="154" customWidth="1"/>
    <col min="1793" max="1794" width="44.28515625" style="154" customWidth="1"/>
    <col min="1795" max="1795" width="3.85546875" style="154" customWidth="1"/>
    <col min="1796" max="1797" width="23.5703125" style="154" customWidth="1"/>
    <col min="1798" max="1798" width="20.5703125" style="154" customWidth="1"/>
    <col min="1799" max="1800" width="14.7109375" style="154" customWidth="1"/>
    <col min="1801" max="2046" width="9.140625" style="154"/>
    <col min="2047" max="2047" width="11" style="154" customWidth="1"/>
    <col min="2048" max="2048" width="51.42578125" style="154" customWidth="1"/>
    <col min="2049" max="2050" width="44.28515625" style="154" customWidth="1"/>
    <col min="2051" max="2051" width="3.85546875" style="154" customWidth="1"/>
    <col min="2052" max="2053" width="23.5703125" style="154" customWidth="1"/>
    <col min="2054" max="2054" width="20.5703125" style="154" customWidth="1"/>
    <col min="2055" max="2056" width="14.7109375" style="154" customWidth="1"/>
    <col min="2057" max="2302" width="9.140625" style="154"/>
    <col min="2303" max="2303" width="11" style="154" customWidth="1"/>
    <col min="2304" max="2304" width="51.42578125" style="154" customWidth="1"/>
    <col min="2305" max="2306" width="44.28515625" style="154" customWidth="1"/>
    <col min="2307" max="2307" width="3.85546875" style="154" customWidth="1"/>
    <col min="2308" max="2309" width="23.5703125" style="154" customWidth="1"/>
    <col min="2310" max="2310" width="20.5703125" style="154" customWidth="1"/>
    <col min="2311" max="2312" width="14.7109375" style="154" customWidth="1"/>
    <col min="2313" max="2558" width="9.140625" style="154"/>
    <col min="2559" max="2559" width="11" style="154" customWidth="1"/>
    <col min="2560" max="2560" width="51.42578125" style="154" customWidth="1"/>
    <col min="2561" max="2562" width="44.28515625" style="154" customWidth="1"/>
    <col min="2563" max="2563" width="3.85546875" style="154" customWidth="1"/>
    <col min="2564" max="2565" width="23.5703125" style="154" customWidth="1"/>
    <col min="2566" max="2566" width="20.5703125" style="154" customWidth="1"/>
    <col min="2567" max="2568" width="14.7109375" style="154" customWidth="1"/>
    <col min="2569" max="2814" width="9.140625" style="154"/>
    <col min="2815" max="2815" width="11" style="154" customWidth="1"/>
    <col min="2816" max="2816" width="51.42578125" style="154" customWidth="1"/>
    <col min="2817" max="2818" width="44.28515625" style="154" customWidth="1"/>
    <col min="2819" max="2819" width="3.85546875" style="154" customWidth="1"/>
    <col min="2820" max="2821" width="23.5703125" style="154" customWidth="1"/>
    <col min="2822" max="2822" width="20.5703125" style="154" customWidth="1"/>
    <col min="2823" max="2824" width="14.7109375" style="154" customWidth="1"/>
    <col min="2825" max="3070" width="9.140625" style="154"/>
    <col min="3071" max="3071" width="11" style="154" customWidth="1"/>
    <col min="3072" max="3072" width="51.42578125" style="154" customWidth="1"/>
    <col min="3073" max="3074" width="44.28515625" style="154" customWidth="1"/>
    <col min="3075" max="3075" width="3.85546875" style="154" customWidth="1"/>
    <col min="3076" max="3077" width="23.5703125" style="154" customWidth="1"/>
    <col min="3078" max="3078" width="20.5703125" style="154" customWidth="1"/>
    <col min="3079" max="3080" width="14.7109375" style="154" customWidth="1"/>
    <col min="3081" max="3326" width="9.140625" style="154"/>
    <col min="3327" max="3327" width="11" style="154" customWidth="1"/>
    <col min="3328" max="3328" width="51.42578125" style="154" customWidth="1"/>
    <col min="3329" max="3330" width="44.28515625" style="154" customWidth="1"/>
    <col min="3331" max="3331" width="3.85546875" style="154" customWidth="1"/>
    <col min="3332" max="3333" width="23.5703125" style="154" customWidth="1"/>
    <col min="3334" max="3334" width="20.5703125" style="154" customWidth="1"/>
    <col min="3335" max="3336" width="14.7109375" style="154" customWidth="1"/>
    <col min="3337" max="3582" width="9.140625" style="154"/>
    <col min="3583" max="3583" width="11" style="154" customWidth="1"/>
    <col min="3584" max="3584" width="51.42578125" style="154" customWidth="1"/>
    <col min="3585" max="3586" width="44.28515625" style="154" customWidth="1"/>
    <col min="3587" max="3587" width="3.85546875" style="154" customWidth="1"/>
    <col min="3588" max="3589" width="23.5703125" style="154" customWidth="1"/>
    <col min="3590" max="3590" width="20.5703125" style="154" customWidth="1"/>
    <col min="3591" max="3592" width="14.7109375" style="154" customWidth="1"/>
    <col min="3593" max="3838" width="9.140625" style="154"/>
    <col min="3839" max="3839" width="11" style="154" customWidth="1"/>
    <col min="3840" max="3840" width="51.42578125" style="154" customWidth="1"/>
    <col min="3841" max="3842" width="44.28515625" style="154" customWidth="1"/>
    <col min="3843" max="3843" width="3.85546875" style="154" customWidth="1"/>
    <col min="3844" max="3845" width="23.5703125" style="154" customWidth="1"/>
    <col min="3846" max="3846" width="20.5703125" style="154" customWidth="1"/>
    <col min="3847" max="3848" width="14.7109375" style="154" customWidth="1"/>
    <col min="3849" max="4094" width="9.140625" style="154"/>
    <col min="4095" max="4095" width="11" style="154" customWidth="1"/>
    <col min="4096" max="4096" width="51.42578125" style="154" customWidth="1"/>
    <col min="4097" max="4098" width="44.28515625" style="154" customWidth="1"/>
    <col min="4099" max="4099" width="3.85546875" style="154" customWidth="1"/>
    <col min="4100" max="4101" width="23.5703125" style="154" customWidth="1"/>
    <col min="4102" max="4102" width="20.5703125" style="154" customWidth="1"/>
    <col min="4103" max="4104" width="14.7109375" style="154" customWidth="1"/>
    <col min="4105" max="4350" width="9.140625" style="154"/>
    <col min="4351" max="4351" width="11" style="154" customWidth="1"/>
    <col min="4352" max="4352" width="51.42578125" style="154" customWidth="1"/>
    <col min="4353" max="4354" width="44.28515625" style="154" customWidth="1"/>
    <col min="4355" max="4355" width="3.85546875" style="154" customWidth="1"/>
    <col min="4356" max="4357" width="23.5703125" style="154" customWidth="1"/>
    <col min="4358" max="4358" width="20.5703125" style="154" customWidth="1"/>
    <col min="4359" max="4360" width="14.7109375" style="154" customWidth="1"/>
    <col min="4361" max="4606" width="9.140625" style="154"/>
    <col min="4607" max="4607" width="11" style="154" customWidth="1"/>
    <col min="4608" max="4608" width="51.42578125" style="154" customWidth="1"/>
    <col min="4609" max="4610" width="44.28515625" style="154" customWidth="1"/>
    <col min="4611" max="4611" width="3.85546875" style="154" customWidth="1"/>
    <col min="4612" max="4613" width="23.5703125" style="154" customWidth="1"/>
    <col min="4614" max="4614" width="20.5703125" style="154" customWidth="1"/>
    <col min="4615" max="4616" width="14.7109375" style="154" customWidth="1"/>
    <col min="4617" max="4862" width="9.140625" style="154"/>
    <col min="4863" max="4863" width="11" style="154" customWidth="1"/>
    <col min="4864" max="4864" width="51.42578125" style="154" customWidth="1"/>
    <col min="4865" max="4866" width="44.28515625" style="154" customWidth="1"/>
    <col min="4867" max="4867" width="3.85546875" style="154" customWidth="1"/>
    <col min="4868" max="4869" width="23.5703125" style="154" customWidth="1"/>
    <col min="4870" max="4870" width="20.5703125" style="154" customWidth="1"/>
    <col min="4871" max="4872" width="14.7109375" style="154" customWidth="1"/>
    <col min="4873" max="5118" width="9.140625" style="154"/>
    <col min="5119" max="5119" width="11" style="154" customWidth="1"/>
    <col min="5120" max="5120" width="51.42578125" style="154" customWidth="1"/>
    <col min="5121" max="5122" width="44.28515625" style="154" customWidth="1"/>
    <col min="5123" max="5123" width="3.85546875" style="154" customWidth="1"/>
    <col min="5124" max="5125" width="23.5703125" style="154" customWidth="1"/>
    <col min="5126" max="5126" width="20.5703125" style="154" customWidth="1"/>
    <col min="5127" max="5128" width="14.7109375" style="154" customWidth="1"/>
    <col min="5129" max="5374" width="9.140625" style="154"/>
    <col min="5375" max="5375" width="11" style="154" customWidth="1"/>
    <col min="5376" max="5376" width="51.42578125" style="154" customWidth="1"/>
    <col min="5377" max="5378" width="44.28515625" style="154" customWidth="1"/>
    <col min="5379" max="5379" width="3.85546875" style="154" customWidth="1"/>
    <col min="5380" max="5381" width="23.5703125" style="154" customWidth="1"/>
    <col min="5382" max="5382" width="20.5703125" style="154" customWidth="1"/>
    <col min="5383" max="5384" width="14.7109375" style="154" customWidth="1"/>
    <col min="5385" max="5630" width="9.140625" style="154"/>
    <col min="5631" max="5631" width="11" style="154" customWidth="1"/>
    <col min="5632" max="5632" width="51.42578125" style="154" customWidth="1"/>
    <col min="5633" max="5634" width="44.28515625" style="154" customWidth="1"/>
    <col min="5635" max="5635" width="3.85546875" style="154" customWidth="1"/>
    <col min="5636" max="5637" width="23.5703125" style="154" customWidth="1"/>
    <col min="5638" max="5638" width="20.5703125" style="154" customWidth="1"/>
    <col min="5639" max="5640" width="14.7109375" style="154" customWidth="1"/>
    <col min="5641" max="5886" width="9.140625" style="154"/>
    <col min="5887" max="5887" width="11" style="154" customWidth="1"/>
    <col min="5888" max="5888" width="51.42578125" style="154" customWidth="1"/>
    <col min="5889" max="5890" width="44.28515625" style="154" customWidth="1"/>
    <col min="5891" max="5891" width="3.85546875" style="154" customWidth="1"/>
    <col min="5892" max="5893" width="23.5703125" style="154" customWidth="1"/>
    <col min="5894" max="5894" width="20.5703125" style="154" customWidth="1"/>
    <col min="5895" max="5896" width="14.7109375" style="154" customWidth="1"/>
    <col min="5897" max="6142" width="9.140625" style="154"/>
    <col min="6143" max="6143" width="11" style="154" customWidth="1"/>
    <col min="6144" max="6144" width="51.42578125" style="154" customWidth="1"/>
    <col min="6145" max="6146" width="44.28515625" style="154" customWidth="1"/>
    <col min="6147" max="6147" width="3.85546875" style="154" customWidth="1"/>
    <col min="6148" max="6149" width="23.5703125" style="154" customWidth="1"/>
    <col min="6150" max="6150" width="20.5703125" style="154" customWidth="1"/>
    <col min="6151" max="6152" width="14.7109375" style="154" customWidth="1"/>
    <col min="6153" max="6398" width="9.140625" style="154"/>
    <col min="6399" max="6399" width="11" style="154" customWidth="1"/>
    <col min="6400" max="6400" width="51.42578125" style="154" customWidth="1"/>
    <col min="6401" max="6402" width="44.28515625" style="154" customWidth="1"/>
    <col min="6403" max="6403" width="3.85546875" style="154" customWidth="1"/>
    <col min="6404" max="6405" width="23.5703125" style="154" customWidth="1"/>
    <col min="6406" max="6406" width="20.5703125" style="154" customWidth="1"/>
    <col min="6407" max="6408" width="14.7109375" style="154" customWidth="1"/>
    <col min="6409" max="6654" width="9.140625" style="154"/>
    <col min="6655" max="6655" width="11" style="154" customWidth="1"/>
    <col min="6656" max="6656" width="51.42578125" style="154" customWidth="1"/>
    <col min="6657" max="6658" width="44.28515625" style="154" customWidth="1"/>
    <col min="6659" max="6659" width="3.85546875" style="154" customWidth="1"/>
    <col min="6660" max="6661" width="23.5703125" style="154" customWidth="1"/>
    <col min="6662" max="6662" width="20.5703125" style="154" customWidth="1"/>
    <col min="6663" max="6664" width="14.7109375" style="154" customWidth="1"/>
    <col min="6665" max="6910" width="9.140625" style="154"/>
    <col min="6911" max="6911" width="11" style="154" customWidth="1"/>
    <col min="6912" max="6912" width="51.42578125" style="154" customWidth="1"/>
    <col min="6913" max="6914" width="44.28515625" style="154" customWidth="1"/>
    <col min="6915" max="6915" width="3.85546875" style="154" customWidth="1"/>
    <col min="6916" max="6917" width="23.5703125" style="154" customWidth="1"/>
    <col min="6918" max="6918" width="20.5703125" style="154" customWidth="1"/>
    <col min="6919" max="6920" width="14.7109375" style="154" customWidth="1"/>
    <col min="6921" max="7166" width="9.140625" style="154"/>
    <col min="7167" max="7167" width="11" style="154" customWidth="1"/>
    <col min="7168" max="7168" width="51.42578125" style="154" customWidth="1"/>
    <col min="7169" max="7170" width="44.28515625" style="154" customWidth="1"/>
    <col min="7171" max="7171" width="3.85546875" style="154" customWidth="1"/>
    <col min="7172" max="7173" width="23.5703125" style="154" customWidth="1"/>
    <col min="7174" max="7174" width="20.5703125" style="154" customWidth="1"/>
    <col min="7175" max="7176" width="14.7109375" style="154" customWidth="1"/>
    <col min="7177" max="7422" width="9.140625" style="154"/>
    <col min="7423" max="7423" width="11" style="154" customWidth="1"/>
    <col min="7424" max="7424" width="51.42578125" style="154" customWidth="1"/>
    <col min="7425" max="7426" width="44.28515625" style="154" customWidth="1"/>
    <col min="7427" max="7427" width="3.85546875" style="154" customWidth="1"/>
    <col min="7428" max="7429" width="23.5703125" style="154" customWidth="1"/>
    <col min="7430" max="7430" width="20.5703125" style="154" customWidth="1"/>
    <col min="7431" max="7432" width="14.7109375" style="154" customWidth="1"/>
    <col min="7433" max="7678" width="9.140625" style="154"/>
    <col min="7679" max="7679" width="11" style="154" customWidth="1"/>
    <col min="7680" max="7680" width="51.42578125" style="154" customWidth="1"/>
    <col min="7681" max="7682" width="44.28515625" style="154" customWidth="1"/>
    <col min="7683" max="7683" width="3.85546875" style="154" customWidth="1"/>
    <col min="7684" max="7685" width="23.5703125" style="154" customWidth="1"/>
    <col min="7686" max="7686" width="20.5703125" style="154" customWidth="1"/>
    <col min="7687" max="7688" width="14.7109375" style="154" customWidth="1"/>
    <col min="7689" max="7934" width="9.140625" style="154"/>
    <col min="7935" max="7935" width="11" style="154" customWidth="1"/>
    <col min="7936" max="7936" width="51.42578125" style="154" customWidth="1"/>
    <col min="7937" max="7938" width="44.28515625" style="154" customWidth="1"/>
    <col min="7939" max="7939" width="3.85546875" style="154" customWidth="1"/>
    <col min="7940" max="7941" width="23.5703125" style="154" customWidth="1"/>
    <col min="7942" max="7942" width="20.5703125" style="154" customWidth="1"/>
    <col min="7943" max="7944" width="14.7109375" style="154" customWidth="1"/>
    <col min="7945" max="8190" width="9.140625" style="154"/>
    <col min="8191" max="8191" width="11" style="154" customWidth="1"/>
    <col min="8192" max="8192" width="51.42578125" style="154" customWidth="1"/>
    <col min="8193" max="8194" width="44.28515625" style="154" customWidth="1"/>
    <col min="8195" max="8195" width="3.85546875" style="154" customWidth="1"/>
    <col min="8196" max="8197" width="23.5703125" style="154" customWidth="1"/>
    <col min="8198" max="8198" width="20.5703125" style="154" customWidth="1"/>
    <col min="8199" max="8200" width="14.7109375" style="154" customWidth="1"/>
    <col min="8201" max="8446" width="9.140625" style="154"/>
    <col min="8447" max="8447" width="11" style="154" customWidth="1"/>
    <col min="8448" max="8448" width="51.42578125" style="154" customWidth="1"/>
    <col min="8449" max="8450" width="44.28515625" style="154" customWidth="1"/>
    <col min="8451" max="8451" width="3.85546875" style="154" customWidth="1"/>
    <col min="8452" max="8453" width="23.5703125" style="154" customWidth="1"/>
    <col min="8454" max="8454" width="20.5703125" style="154" customWidth="1"/>
    <col min="8455" max="8456" width="14.7109375" style="154" customWidth="1"/>
    <col min="8457" max="8702" width="9.140625" style="154"/>
    <col min="8703" max="8703" width="11" style="154" customWidth="1"/>
    <col min="8704" max="8704" width="51.42578125" style="154" customWidth="1"/>
    <col min="8705" max="8706" width="44.28515625" style="154" customWidth="1"/>
    <col min="8707" max="8707" width="3.85546875" style="154" customWidth="1"/>
    <col min="8708" max="8709" width="23.5703125" style="154" customWidth="1"/>
    <col min="8710" max="8710" width="20.5703125" style="154" customWidth="1"/>
    <col min="8711" max="8712" width="14.7109375" style="154" customWidth="1"/>
    <col min="8713" max="8958" width="9.140625" style="154"/>
    <col min="8959" max="8959" width="11" style="154" customWidth="1"/>
    <col min="8960" max="8960" width="51.42578125" style="154" customWidth="1"/>
    <col min="8961" max="8962" width="44.28515625" style="154" customWidth="1"/>
    <col min="8963" max="8963" width="3.85546875" style="154" customWidth="1"/>
    <col min="8964" max="8965" width="23.5703125" style="154" customWidth="1"/>
    <col min="8966" max="8966" width="20.5703125" style="154" customWidth="1"/>
    <col min="8967" max="8968" width="14.7109375" style="154" customWidth="1"/>
    <col min="8969" max="9214" width="9.140625" style="154"/>
    <col min="9215" max="9215" width="11" style="154" customWidth="1"/>
    <col min="9216" max="9216" width="51.42578125" style="154" customWidth="1"/>
    <col min="9217" max="9218" width="44.28515625" style="154" customWidth="1"/>
    <col min="9219" max="9219" width="3.85546875" style="154" customWidth="1"/>
    <col min="9220" max="9221" width="23.5703125" style="154" customWidth="1"/>
    <col min="9222" max="9222" width="20.5703125" style="154" customWidth="1"/>
    <col min="9223" max="9224" width="14.7109375" style="154" customWidth="1"/>
    <col min="9225" max="9470" width="9.140625" style="154"/>
    <col min="9471" max="9471" width="11" style="154" customWidth="1"/>
    <col min="9472" max="9472" width="51.42578125" style="154" customWidth="1"/>
    <col min="9473" max="9474" width="44.28515625" style="154" customWidth="1"/>
    <col min="9475" max="9475" width="3.85546875" style="154" customWidth="1"/>
    <col min="9476" max="9477" width="23.5703125" style="154" customWidth="1"/>
    <col min="9478" max="9478" width="20.5703125" style="154" customWidth="1"/>
    <col min="9479" max="9480" width="14.7109375" style="154" customWidth="1"/>
    <col min="9481" max="9726" width="9.140625" style="154"/>
    <col min="9727" max="9727" width="11" style="154" customWidth="1"/>
    <col min="9728" max="9728" width="51.42578125" style="154" customWidth="1"/>
    <col min="9729" max="9730" width="44.28515625" style="154" customWidth="1"/>
    <col min="9731" max="9731" width="3.85546875" style="154" customWidth="1"/>
    <col min="9732" max="9733" width="23.5703125" style="154" customWidth="1"/>
    <col min="9734" max="9734" width="20.5703125" style="154" customWidth="1"/>
    <col min="9735" max="9736" width="14.7109375" style="154" customWidth="1"/>
    <col min="9737" max="9982" width="9.140625" style="154"/>
    <col min="9983" max="9983" width="11" style="154" customWidth="1"/>
    <col min="9984" max="9984" width="51.42578125" style="154" customWidth="1"/>
    <col min="9985" max="9986" width="44.28515625" style="154" customWidth="1"/>
    <col min="9987" max="9987" width="3.85546875" style="154" customWidth="1"/>
    <col min="9988" max="9989" width="23.5703125" style="154" customWidth="1"/>
    <col min="9990" max="9990" width="20.5703125" style="154" customWidth="1"/>
    <col min="9991" max="9992" width="14.7109375" style="154" customWidth="1"/>
    <col min="9993" max="10238" width="9.140625" style="154"/>
    <col min="10239" max="10239" width="11" style="154" customWidth="1"/>
    <col min="10240" max="10240" width="51.42578125" style="154" customWidth="1"/>
    <col min="10241" max="10242" width="44.28515625" style="154" customWidth="1"/>
    <col min="10243" max="10243" width="3.85546875" style="154" customWidth="1"/>
    <col min="10244" max="10245" width="23.5703125" style="154" customWidth="1"/>
    <col min="10246" max="10246" width="20.5703125" style="154" customWidth="1"/>
    <col min="10247" max="10248" width="14.7109375" style="154" customWidth="1"/>
    <col min="10249" max="10494" width="9.140625" style="154"/>
    <col min="10495" max="10495" width="11" style="154" customWidth="1"/>
    <col min="10496" max="10496" width="51.42578125" style="154" customWidth="1"/>
    <col min="10497" max="10498" width="44.28515625" style="154" customWidth="1"/>
    <col min="10499" max="10499" width="3.85546875" style="154" customWidth="1"/>
    <col min="10500" max="10501" width="23.5703125" style="154" customWidth="1"/>
    <col min="10502" max="10502" width="20.5703125" style="154" customWidth="1"/>
    <col min="10503" max="10504" width="14.7109375" style="154" customWidth="1"/>
    <col min="10505" max="10750" width="9.140625" style="154"/>
    <col min="10751" max="10751" width="11" style="154" customWidth="1"/>
    <col min="10752" max="10752" width="51.42578125" style="154" customWidth="1"/>
    <col min="10753" max="10754" width="44.28515625" style="154" customWidth="1"/>
    <col min="10755" max="10755" width="3.85546875" style="154" customWidth="1"/>
    <col min="10756" max="10757" width="23.5703125" style="154" customWidth="1"/>
    <col min="10758" max="10758" width="20.5703125" style="154" customWidth="1"/>
    <col min="10759" max="10760" width="14.7109375" style="154" customWidth="1"/>
    <col min="10761" max="11006" width="9.140625" style="154"/>
    <col min="11007" max="11007" width="11" style="154" customWidth="1"/>
    <col min="11008" max="11008" width="51.42578125" style="154" customWidth="1"/>
    <col min="11009" max="11010" width="44.28515625" style="154" customWidth="1"/>
    <col min="11011" max="11011" width="3.85546875" style="154" customWidth="1"/>
    <col min="11012" max="11013" width="23.5703125" style="154" customWidth="1"/>
    <col min="11014" max="11014" width="20.5703125" style="154" customWidth="1"/>
    <col min="11015" max="11016" width="14.7109375" style="154" customWidth="1"/>
    <col min="11017" max="11262" width="9.140625" style="154"/>
    <col min="11263" max="11263" width="11" style="154" customWidth="1"/>
    <col min="11264" max="11264" width="51.42578125" style="154" customWidth="1"/>
    <col min="11265" max="11266" width="44.28515625" style="154" customWidth="1"/>
    <col min="11267" max="11267" width="3.85546875" style="154" customWidth="1"/>
    <col min="11268" max="11269" width="23.5703125" style="154" customWidth="1"/>
    <col min="11270" max="11270" width="20.5703125" style="154" customWidth="1"/>
    <col min="11271" max="11272" width="14.7109375" style="154" customWidth="1"/>
    <col min="11273" max="11518" width="9.140625" style="154"/>
    <col min="11519" max="11519" width="11" style="154" customWidth="1"/>
    <col min="11520" max="11520" width="51.42578125" style="154" customWidth="1"/>
    <col min="11521" max="11522" width="44.28515625" style="154" customWidth="1"/>
    <col min="11523" max="11523" width="3.85546875" style="154" customWidth="1"/>
    <col min="11524" max="11525" width="23.5703125" style="154" customWidth="1"/>
    <col min="11526" max="11526" width="20.5703125" style="154" customWidth="1"/>
    <col min="11527" max="11528" width="14.7109375" style="154" customWidth="1"/>
    <col min="11529" max="11774" width="9.140625" style="154"/>
    <col min="11775" max="11775" width="11" style="154" customWidth="1"/>
    <col min="11776" max="11776" width="51.42578125" style="154" customWidth="1"/>
    <col min="11777" max="11778" width="44.28515625" style="154" customWidth="1"/>
    <col min="11779" max="11779" width="3.85546875" style="154" customWidth="1"/>
    <col min="11780" max="11781" width="23.5703125" style="154" customWidth="1"/>
    <col min="11782" max="11782" width="20.5703125" style="154" customWidth="1"/>
    <col min="11783" max="11784" width="14.7109375" style="154" customWidth="1"/>
    <col min="11785" max="12030" width="9.140625" style="154"/>
    <col min="12031" max="12031" width="11" style="154" customWidth="1"/>
    <col min="12032" max="12032" width="51.42578125" style="154" customWidth="1"/>
    <col min="12033" max="12034" width="44.28515625" style="154" customWidth="1"/>
    <col min="12035" max="12035" width="3.85546875" style="154" customWidth="1"/>
    <col min="12036" max="12037" width="23.5703125" style="154" customWidth="1"/>
    <col min="12038" max="12038" width="20.5703125" style="154" customWidth="1"/>
    <col min="12039" max="12040" width="14.7109375" style="154" customWidth="1"/>
    <col min="12041" max="12286" width="9.140625" style="154"/>
    <col min="12287" max="12287" width="11" style="154" customWidth="1"/>
    <col min="12288" max="12288" width="51.42578125" style="154" customWidth="1"/>
    <col min="12289" max="12290" width="44.28515625" style="154" customWidth="1"/>
    <col min="12291" max="12291" width="3.85546875" style="154" customWidth="1"/>
    <col min="12292" max="12293" width="23.5703125" style="154" customWidth="1"/>
    <col min="12294" max="12294" width="20.5703125" style="154" customWidth="1"/>
    <col min="12295" max="12296" width="14.7109375" style="154" customWidth="1"/>
    <col min="12297" max="12542" width="9.140625" style="154"/>
    <col min="12543" max="12543" width="11" style="154" customWidth="1"/>
    <col min="12544" max="12544" width="51.42578125" style="154" customWidth="1"/>
    <col min="12545" max="12546" width="44.28515625" style="154" customWidth="1"/>
    <col min="12547" max="12547" width="3.85546875" style="154" customWidth="1"/>
    <col min="12548" max="12549" width="23.5703125" style="154" customWidth="1"/>
    <col min="12550" max="12550" width="20.5703125" style="154" customWidth="1"/>
    <col min="12551" max="12552" width="14.7109375" style="154" customWidth="1"/>
    <col min="12553" max="12798" width="9.140625" style="154"/>
    <col min="12799" max="12799" width="11" style="154" customWidth="1"/>
    <col min="12800" max="12800" width="51.42578125" style="154" customWidth="1"/>
    <col min="12801" max="12802" width="44.28515625" style="154" customWidth="1"/>
    <col min="12803" max="12803" width="3.85546875" style="154" customWidth="1"/>
    <col min="12804" max="12805" width="23.5703125" style="154" customWidth="1"/>
    <col min="12806" max="12806" width="20.5703125" style="154" customWidth="1"/>
    <col min="12807" max="12808" width="14.7109375" style="154" customWidth="1"/>
    <col min="12809" max="13054" width="9.140625" style="154"/>
    <col min="13055" max="13055" width="11" style="154" customWidth="1"/>
    <col min="13056" max="13056" width="51.42578125" style="154" customWidth="1"/>
    <col min="13057" max="13058" width="44.28515625" style="154" customWidth="1"/>
    <col min="13059" max="13059" width="3.85546875" style="154" customWidth="1"/>
    <col min="13060" max="13061" width="23.5703125" style="154" customWidth="1"/>
    <col min="13062" max="13062" width="20.5703125" style="154" customWidth="1"/>
    <col min="13063" max="13064" width="14.7109375" style="154" customWidth="1"/>
    <col min="13065" max="13310" width="9.140625" style="154"/>
    <col min="13311" max="13311" width="11" style="154" customWidth="1"/>
    <col min="13312" max="13312" width="51.42578125" style="154" customWidth="1"/>
    <col min="13313" max="13314" width="44.28515625" style="154" customWidth="1"/>
    <col min="13315" max="13315" width="3.85546875" style="154" customWidth="1"/>
    <col min="13316" max="13317" width="23.5703125" style="154" customWidth="1"/>
    <col min="13318" max="13318" width="20.5703125" style="154" customWidth="1"/>
    <col min="13319" max="13320" width="14.7109375" style="154" customWidth="1"/>
    <col min="13321" max="13566" width="9.140625" style="154"/>
    <col min="13567" max="13567" width="11" style="154" customWidth="1"/>
    <col min="13568" max="13568" width="51.42578125" style="154" customWidth="1"/>
    <col min="13569" max="13570" width="44.28515625" style="154" customWidth="1"/>
    <col min="13571" max="13571" width="3.85546875" style="154" customWidth="1"/>
    <col min="13572" max="13573" width="23.5703125" style="154" customWidth="1"/>
    <col min="13574" max="13574" width="20.5703125" style="154" customWidth="1"/>
    <col min="13575" max="13576" width="14.7109375" style="154" customWidth="1"/>
    <col min="13577" max="13822" width="9.140625" style="154"/>
    <col min="13823" max="13823" width="11" style="154" customWidth="1"/>
    <col min="13824" max="13824" width="51.42578125" style="154" customWidth="1"/>
    <col min="13825" max="13826" width="44.28515625" style="154" customWidth="1"/>
    <col min="13827" max="13827" width="3.85546875" style="154" customWidth="1"/>
    <col min="13828" max="13829" width="23.5703125" style="154" customWidth="1"/>
    <col min="13830" max="13830" width="20.5703125" style="154" customWidth="1"/>
    <col min="13831" max="13832" width="14.7109375" style="154" customWidth="1"/>
    <col min="13833" max="14078" width="9.140625" style="154"/>
    <col min="14079" max="14079" width="11" style="154" customWidth="1"/>
    <col min="14080" max="14080" width="51.42578125" style="154" customWidth="1"/>
    <col min="14081" max="14082" width="44.28515625" style="154" customWidth="1"/>
    <col min="14083" max="14083" width="3.85546875" style="154" customWidth="1"/>
    <col min="14084" max="14085" width="23.5703125" style="154" customWidth="1"/>
    <col min="14086" max="14086" width="20.5703125" style="154" customWidth="1"/>
    <col min="14087" max="14088" width="14.7109375" style="154" customWidth="1"/>
    <col min="14089" max="14334" width="9.140625" style="154"/>
    <col min="14335" max="14335" width="11" style="154" customWidth="1"/>
    <col min="14336" max="14336" width="51.42578125" style="154" customWidth="1"/>
    <col min="14337" max="14338" width="44.28515625" style="154" customWidth="1"/>
    <col min="14339" max="14339" width="3.85546875" style="154" customWidth="1"/>
    <col min="14340" max="14341" width="23.5703125" style="154" customWidth="1"/>
    <col min="14342" max="14342" width="20.5703125" style="154" customWidth="1"/>
    <col min="14343" max="14344" width="14.7109375" style="154" customWidth="1"/>
    <col min="14345" max="14590" width="9.140625" style="154"/>
    <col min="14591" max="14591" width="11" style="154" customWidth="1"/>
    <col min="14592" max="14592" width="51.42578125" style="154" customWidth="1"/>
    <col min="14593" max="14594" width="44.28515625" style="154" customWidth="1"/>
    <col min="14595" max="14595" width="3.85546875" style="154" customWidth="1"/>
    <col min="14596" max="14597" width="23.5703125" style="154" customWidth="1"/>
    <col min="14598" max="14598" width="20.5703125" style="154" customWidth="1"/>
    <col min="14599" max="14600" width="14.7109375" style="154" customWidth="1"/>
    <col min="14601" max="14846" width="9.140625" style="154"/>
    <col min="14847" max="14847" width="11" style="154" customWidth="1"/>
    <col min="14848" max="14848" width="51.42578125" style="154" customWidth="1"/>
    <col min="14849" max="14850" width="44.28515625" style="154" customWidth="1"/>
    <col min="14851" max="14851" width="3.85546875" style="154" customWidth="1"/>
    <col min="14852" max="14853" width="23.5703125" style="154" customWidth="1"/>
    <col min="14854" max="14854" width="20.5703125" style="154" customWidth="1"/>
    <col min="14855" max="14856" width="14.7109375" style="154" customWidth="1"/>
    <col min="14857" max="15102" width="9.140625" style="154"/>
    <col min="15103" max="15103" width="11" style="154" customWidth="1"/>
    <col min="15104" max="15104" width="51.42578125" style="154" customWidth="1"/>
    <col min="15105" max="15106" width="44.28515625" style="154" customWidth="1"/>
    <col min="15107" max="15107" width="3.85546875" style="154" customWidth="1"/>
    <col min="15108" max="15109" width="23.5703125" style="154" customWidth="1"/>
    <col min="15110" max="15110" width="20.5703125" style="154" customWidth="1"/>
    <col min="15111" max="15112" width="14.7109375" style="154" customWidth="1"/>
    <col min="15113" max="15358" width="9.140625" style="154"/>
    <col min="15359" max="15359" width="11" style="154" customWidth="1"/>
    <col min="15360" max="15360" width="51.42578125" style="154" customWidth="1"/>
    <col min="15361" max="15362" width="44.28515625" style="154" customWidth="1"/>
    <col min="15363" max="15363" width="3.85546875" style="154" customWidth="1"/>
    <col min="15364" max="15365" width="23.5703125" style="154" customWidth="1"/>
    <col min="15366" max="15366" width="20.5703125" style="154" customWidth="1"/>
    <col min="15367" max="15368" width="14.7109375" style="154" customWidth="1"/>
    <col min="15369" max="15614" width="9.140625" style="154"/>
    <col min="15615" max="15615" width="11" style="154" customWidth="1"/>
    <col min="15616" max="15616" width="51.42578125" style="154" customWidth="1"/>
    <col min="15617" max="15618" width="44.28515625" style="154" customWidth="1"/>
    <col min="15619" max="15619" width="3.85546875" style="154" customWidth="1"/>
    <col min="15620" max="15621" width="23.5703125" style="154" customWidth="1"/>
    <col min="15622" max="15622" width="20.5703125" style="154" customWidth="1"/>
    <col min="15623" max="15624" width="14.7109375" style="154" customWidth="1"/>
    <col min="15625" max="15870" width="9.140625" style="154"/>
    <col min="15871" max="15871" width="11" style="154" customWidth="1"/>
    <col min="15872" max="15872" width="51.42578125" style="154" customWidth="1"/>
    <col min="15873" max="15874" width="44.28515625" style="154" customWidth="1"/>
    <col min="15875" max="15875" width="3.85546875" style="154" customWidth="1"/>
    <col min="15876" max="15877" width="23.5703125" style="154" customWidth="1"/>
    <col min="15878" max="15878" width="20.5703125" style="154" customWidth="1"/>
    <col min="15879" max="15880" width="14.7109375" style="154" customWidth="1"/>
    <col min="15881" max="16126" width="9.140625" style="154"/>
    <col min="16127" max="16127" width="11" style="154" customWidth="1"/>
    <col min="16128" max="16128" width="51.42578125" style="154" customWidth="1"/>
    <col min="16129" max="16130" width="44.28515625" style="154" customWidth="1"/>
    <col min="16131" max="16131" width="3.85546875" style="154" customWidth="1"/>
    <col min="16132" max="16133" width="23.5703125" style="154" customWidth="1"/>
    <col min="16134" max="16134" width="20.5703125" style="154" customWidth="1"/>
    <col min="16135" max="16136" width="14.7109375" style="154" customWidth="1"/>
    <col min="16137" max="16384" width="9.140625" style="154"/>
  </cols>
  <sheetData>
    <row r="1" spans="1:8" s="126" customFormat="1" ht="22.5" customHeight="1" x14ac:dyDescent="0.25">
      <c r="A1" s="258" t="s">
        <v>75</v>
      </c>
      <c r="B1" s="258"/>
      <c r="C1" s="258"/>
      <c r="D1" s="258"/>
      <c r="E1" s="258"/>
      <c r="F1" s="258"/>
      <c r="G1" s="143"/>
    </row>
    <row r="2" spans="1:8" s="126" customFormat="1" ht="22.5" customHeight="1" x14ac:dyDescent="0.25">
      <c r="A2" s="258" t="s">
        <v>101</v>
      </c>
      <c r="B2" s="258"/>
      <c r="C2" s="258"/>
      <c r="D2" s="258"/>
      <c r="E2" s="258"/>
      <c r="F2" s="258"/>
      <c r="G2" s="143"/>
    </row>
    <row r="3" spans="1:8" s="126" customFormat="1" ht="22.5" customHeight="1" x14ac:dyDescent="0.25">
      <c r="A3" s="267" t="s">
        <v>1</v>
      </c>
      <c r="B3" s="267"/>
      <c r="C3" s="267"/>
      <c r="D3" s="267"/>
      <c r="E3" s="267"/>
      <c r="F3" s="267"/>
      <c r="G3" s="143"/>
    </row>
    <row r="4" spans="1:8" s="126" customFormat="1" ht="30" customHeight="1" x14ac:dyDescent="0.25">
      <c r="A4" s="113" t="s">
        <v>77</v>
      </c>
      <c r="B4" s="113" t="s">
        <v>7</v>
      </c>
      <c r="C4" s="113" t="s">
        <v>6</v>
      </c>
      <c r="D4" s="113" t="s">
        <v>30</v>
      </c>
      <c r="E4" s="113" t="s">
        <v>9</v>
      </c>
      <c r="F4" s="113" t="s">
        <v>102</v>
      </c>
      <c r="G4" s="143"/>
    </row>
    <row r="5" spans="1:8" s="121" customFormat="1" ht="46.5" x14ac:dyDescent="0.25">
      <c r="A5" s="115">
        <v>1</v>
      </c>
      <c r="B5" s="115" t="s">
        <v>82</v>
      </c>
      <c r="C5" s="144" t="s">
        <v>83</v>
      </c>
      <c r="D5" s="117">
        <v>190.6</v>
      </c>
      <c r="E5" s="118">
        <v>530279190</v>
      </c>
      <c r="F5" s="118">
        <v>0</v>
      </c>
      <c r="G5" s="145"/>
      <c r="H5" s="124"/>
    </row>
    <row r="6" spans="1:8" s="124" customFormat="1" ht="23.25" x14ac:dyDescent="0.25">
      <c r="A6" s="115">
        <v>2</v>
      </c>
      <c r="B6" s="115" t="s">
        <v>84</v>
      </c>
      <c r="C6" s="122" t="s">
        <v>85</v>
      </c>
      <c r="D6" s="117">
        <v>13</v>
      </c>
      <c r="E6" s="118">
        <v>141407784</v>
      </c>
      <c r="F6" s="118">
        <v>0</v>
      </c>
      <c r="G6" s="146">
        <v>405010439</v>
      </c>
    </row>
    <row r="7" spans="1:8" s="121" customFormat="1" ht="23.25" x14ac:dyDescent="0.25">
      <c r="A7" s="115">
        <v>3</v>
      </c>
      <c r="B7" s="115" t="s">
        <v>81</v>
      </c>
      <c r="C7" s="122" t="s">
        <v>16</v>
      </c>
      <c r="D7" s="147">
        <v>1E-3</v>
      </c>
      <c r="E7" s="118">
        <v>106555009.3</v>
      </c>
      <c r="F7" s="118">
        <v>7458850.6500000004</v>
      </c>
      <c r="G7" s="146">
        <v>139668092</v>
      </c>
      <c r="H7" s="124"/>
    </row>
    <row r="8" spans="1:8" s="126" customFormat="1" ht="23.25" x14ac:dyDescent="0.25">
      <c r="A8" s="115">
        <v>4</v>
      </c>
      <c r="B8" s="148" t="s">
        <v>79</v>
      </c>
      <c r="C8" s="125" t="s">
        <v>80</v>
      </c>
      <c r="D8" s="117">
        <v>7665.32</v>
      </c>
      <c r="E8" s="118">
        <v>27377227.210000001</v>
      </c>
      <c r="F8" s="118">
        <v>0</v>
      </c>
      <c r="G8" s="146">
        <v>110951202</v>
      </c>
      <c r="H8" s="124"/>
    </row>
    <row r="9" spans="1:8" s="126" customFormat="1" ht="23.25" x14ac:dyDescent="0.25">
      <c r="A9" s="115">
        <v>5</v>
      </c>
      <c r="B9" s="115">
        <v>8544</v>
      </c>
      <c r="C9" s="122" t="s">
        <v>95</v>
      </c>
      <c r="D9" s="117">
        <v>5.5657199999999998</v>
      </c>
      <c r="E9" s="118">
        <v>10138081.07</v>
      </c>
      <c r="F9" s="118">
        <v>528267.98</v>
      </c>
      <c r="G9" s="146">
        <v>106073266</v>
      </c>
      <c r="H9" s="124"/>
    </row>
    <row r="10" spans="1:8" s="126" customFormat="1" ht="23.25" x14ac:dyDescent="0.25">
      <c r="A10" s="115">
        <v>6</v>
      </c>
      <c r="B10" s="115">
        <v>2101</v>
      </c>
      <c r="C10" s="127" t="s">
        <v>103</v>
      </c>
      <c r="D10" s="117">
        <v>59.488080000000004</v>
      </c>
      <c r="E10" s="118">
        <v>6580219.3699999992</v>
      </c>
      <c r="F10" s="118">
        <v>469958.40000000002</v>
      </c>
      <c r="G10" s="146">
        <v>72138475</v>
      </c>
      <c r="H10" s="124"/>
    </row>
    <row r="11" spans="1:8" s="126" customFormat="1" ht="23.25" x14ac:dyDescent="0.25">
      <c r="A11" s="115">
        <v>7</v>
      </c>
      <c r="B11" s="115" t="s">
        <v>86</v>
      </c>
      <c r="C11" s="125" t="s">
        <v>87</v>
      </c>
      <c r="D11" s="117">
        <v>145.6</v>
      </c>
      <c r="E11" s="118">
        <v>3345708.26</v>
      </c>
      <c r="F11" s="118">
        <v>0</v>
      </c>
      <c r="G11" s="146">
        <v>67932948</v>
      </c>
      <c r="H11" s="124"/>
    </row>
    <row r="12" spans="1:8" s="126" customFormat="1" ht="46.5" x14ac:dyDescent="0.25">
      <c r="A12" s="115">
        <v>8</v>
      </c>
      <c r="B12" s="115">
        <v>4407</v>
      </c>
      <c r="C12" s="128" t="s">
        <v>104</v>
      </c>
      <c r="D12" s="117">
        <v>242.643</v>
      </c>
      <c r="E12" s="118">
        <v>2066754.7</v>
      </c>
      <c r="F12" s="118">
        <v>148476.15000000002</v>
      </c>
      <c r="G12" s="146">
        <f>32532490+9177507+109326</f>
        <v>41819323</v>
      </c>
      <c r="H12" s="124"/>
    </row>
    <row r="13" spans="1:8" s="126" customFormat="1" ht="23.25" x14ac:dyDescent="0.25">
      <c r="A13" s="115">
        <v>9</v>
      </c>
      <c r="B13" s="148" t="s">
        <v>90</v>
      </c>
      <c r="C13" s="122" t="s">
        <v>91</v>
      </c>
      <c r="D13" s="117">
        <v>6.9</v>
      </c>
      <c r="E13" s="118">
        <v>1770542.65</v>
      </c>
      <c r="F13" s="118">
        <v>123937.99</v>
      </c>
      <c r="G13" s="146">
        <f>19339010+7468233+250</f>
        <v>26807493</v>
      </c>
      <c r="H13" s="124"/>
    </row>
    <row r="14" spans="1:8" s="126" customFormat="1" ht="23.25" x14ac:dyDescent="0.25">
      <c r="A14" s="115">
        <v>10</v>
      </c>
      <c r="B14" s="148">
        <v>6704</v>
      </c>
      <c r="C14" s="122" t="s">
        <v>105</v>
      </c>
      <c r="D14" s="147">
        <v>5.4379999999999998E-2</v>
      </c>
      <c r="E14" s="118">
        <v>1212603.6000000001</v>
      </c>
      <c r="F14" s="118">
        <v>0</v>
      </c>
      <c r="G14" s="146"/>
      <c r="H14" s="124"/>
    </row>
    <row r="15" spans="1:8" s="126" customFormat="1" ht="23.25" x14ac:dyDescent="0.25">
      <c r="A15" s="115">
        <v>11</v>
      </c>
      <c r="B15" s="115" t="s">
        <v>88</v>
      </c>
      <c r="C15" s="122" t="s">
        <v>89</v>
      </c>
      <c r="D15" s="117">
        <v>62.5</v>
      </c>
      <c r="E15" s="118">
        <v>927988.58</v>
      </c>
      <c r="F15" s="118">
        <v>0</v>
      </c>
      <c r="G15" s="146">
        <f>26090429+648156</f>
        <v>26738585</v>
      </c>
      <c r="H15" s="124"/>
    </row>
    <row r="16" spans="1:8" s="126" customFormat="1" ht="23.25" x14ac:dyDescent="0.25">
      <c r="A16" s="115">
        <v>12</v>
      </c>
      <c r="B16" s="115" t="s">
        <v>106</v>
      </c>
      <c r="C16" s="122" t="s">
        <v>107</v>
      </c>
      <c r="D16" s="117">
        <v>58.6</v>
      </c>
      <c r="E16" s="118">
        <v>910201.18</v>
      </c>
      <c r="F16" s="118">
        <v>0</v>
      </c>
      <c r="G16" s="146">
        <f>26090429+648156</f>
        <v>26738585</v>
      </c>
      <c r="H16" s="124"/>
    </row>
    <row r="17" spans="1:7" s="126" customFormat="1" ht="23.25" x14ac:dyDescent="0.25">
      <c r="A17" s="261" t="s">
        <v>21</v>
      </c>
      <c r="B17" s="262"/>
      <c r="C17" s="263"/>
      <c r="D17" s="129">
        <f>SUM(D5:D16)</f>
        <v>8450.2721799999981</v>
      </c>
      <c r="E17" s="130">
        <f>SUM(E5:E16)</f>
        <v>832571309.92000008</v>
      </c>
      <c r="F17" s="130">
        <f>SUM(F5:F16)</f>
        <v>8729491.1700000018</v>
      </c>
      <c r="G17" s="143"/>
    </row>
    <row r="18" spans="1:7" s="126" customFormat="1" ht="24" thickBot="1" x14ac:dyDescent="0.3">
      <c r="A18" s="264" t="s">
        <v>22</v>
      </c>
      <c r="B18" s="265"/>
      <c r="C18" s="266"/>
      <c r="D18" s="132">
        <f>D19-D17</f>
        <v>230.80398000000241</v>
      </c>
      <c r="E18" s="132">
        <f>E19-E17</f>
        <v>3182166.2899999619</v>
      </c>
      <c r="F18" s="132">
        <f>F19-F17</f>
        <v>98874.299999998882</v>
      </c>
      <c r="G18" s="143"/>
    </row>
    <row r="19" spans="1:7" s="126" customFormat="1" ht="24" thickBot="1" x14ac:dyDescent="0.3">
      <c r="A19" s="255" t="s">
        <v>99</v>
      </c>
      <c r="B19" s="256"/>
      <c r="C19" s="257"/>
      <c r="D19" s="134">
        <f>8681076.16/1000</f>
        <v>8681.0761600000005</v>
      </c>
      <c r="E19" s="134">
        <v>835753476.21000004</v>
      </c>
      <c r="F19" s="134">
        <v>8828365.4700000007</v>
      </c>
      <c r="G19" s="149"/>
    </row>
    <row r="20" spans="1:7" s="126" customFormat="1" ht="14.25" customHeight="1" thickTop="1" x14ac:dyDescent="0.25">
      <c r="A20" s="124"/>
      <c r="B20" s="124"/>
      <c r="D20" s="150"/>
      <c r="E20" s="151"/>
      <c r="F20" s="131"/>
      <c r="G20" s="131"/>
    </row>
    <row r="21" spans="1:7" s="126" customFormat="1" ht="23.25" customHeight="1" x14ac:dyDescent="0.25">
      <c r="D21" s="138"/>
      <c r="E21" s="138"/>
      <c r="F21" s="131"/>
      <c r="G21" s="131"/>
    </row>
    <row r="22" spans="1:7" s="126" customFormat="1" ht="23.25" customHeight="1" x14ac:dyDescent="0.25">
      <c r="A22" s="126" t="s">
        <v>100</v>
      </c>
      <c r="D22" s="139"/>
      <c r="E22" s="139"/>
      <c r="F22" s="131"/>
      <c r="G22" s="131"/>
    </row>
    <row r="23" spans="1:7" s="126" customFormat="1" ht="14.25" customHeight="1" x14ac:dyDescent="0.25">
      <c r="A23" s="124"/>
      <c r="B23" s="124"/>
      <c r="D23" s="139"/>
      <c r="E23" s="139"/>
      <c r="F23" s="143"/>
      <c r="G23" s="143"/>
    </row>
    <row r="24" spans="1:7" s="126" customFormat="1" ht="14.25" customHeight="1" x14ac:dyDescent="0.25">
      <c r="A24" s="124"/>
      <c r="B24" s="124"/>
      <c r="D24" s="139"/>
      <c r="E24" s="139"/>
      <c r="F24" s="143"/>
      <c r="G24" s="143"/>
    </row>
    <row r="25" spans="1:7" s="126" customFormat="1" ht="14.25" customHeight="1" x14ac:dyDescent="0.25">
      <c r="A25" s="124"/>
      <c r="B25" s="124"/>
      <c r="D25" s="139"/>
      <c r="E25" s="152"/>
      <c r="F25" s="143"/>
      <c r="G25" s="143"/>
    </row>
    <row r="26" spans="1:7" s="126" customFormat="1" ht="18" customHeight="1" x14ac:dyDescent="0.25">
      <c r="A26" s="124"/>
      <c r="B26" s="124"/>
      <c r="F26" s="143"/>
      <c r="G26" s="143"/>
    </row>
    <row r="27" spans="1:7" s="126" customFormat="1" ht="17.25" customHeight="1" x14ac:dyDescent="0.25">
      <c r="A27" s="124"/>
      <c r="B27" s="124"/>
      <c r="F27" s="143"/>
      <c r="G27" s="143"/>
    </row>
    <row r="28" spans="1:7" s="126" customFormat="1" ht="18.75" customHeight="1" x14ac:dyDescent="0.25">
      <c r="A28" s="124"/>
      <c r="B28" s="124"/>
      <c r="F28" s="143"/>
      <c r="G28" s="143"/>
    </row>
    <row r="29" spans="1:7" s="126" customFormat="1" ht="23.25" x14ac:dyDescent="0.25">
      <c r="A29" s="124"/>
      <c r="B29" s="124"/>
      <c r="F29" s="143"/>
      <c r="G29" s="143"/>
    </row>
    <row r="30" spans="1:7" s="126" customFormat="1" ht="23.25" x14ac:dyDescent="0.25">
      <c r="A30" s="124"/>
      <c r="B30" s="124"/>
      <c r="F30" s="143"/>
      <c r="G30" s="143"/>
    </row>
    <row r="31" spans="1:7" s="126" customFormat="1" ht="23.25" x14ac:dyDescent="0.25">
      <c r="A31" s="124"/>
      <c r="B31" s="124"/>
      <c r="F31" s="143"/>
      <c r="G31" s="143"/>
    </row>
    <row r="32" spans="1:7" s="126" customFormat="1" ht="23.25" x14ac:dyDescent="0.25">
      <c r="A32" s="124"/>
      <c r="B32" s="124"/>
      <c r="F32" s="143"/>
      <c r="G32" s="143"/>
    </row>
    <row r="33" spans="1:7" s="126" customFormat="1" ht="23.25" x14ac:dyDescent="0.25">
      <c r="A33" s="124"/>
      <c r="B33" s="124"/>
      <c r="F33" s="143"/>
      <c r="G33" s="143"/>
    </row>
    <row r="34" spans="1:7" s="126" customFormat="1" ht="23.25" x14ac:dyDescent="0.25">
      <c r="A34" s="124"/>
      <c r="B34" s="124"/>
      <c r="F34" s="143"/>
      <c r="G34" s="143"/>
    </row>
    <row r="35" spans="1:7" s="126" customFormat="1" ht="23.25" x14ac:dyDescent="0.25">
      <c r="A35" s="124"/>
      <c r="B35" s="124"/>
      <c r="F35" s="143"/>
      <c r="G35" s="143"/>
    </row>
    <row r="36" spans="1:7" s="126" customFormat="1" ht="23.25" x14ac:dyDescent="0.25">
      <c r="A36" s="124"/>
      <c r="B36" s="124"/>
      <c r="F36" s="143"/>
      <c r="G36" s="143"/>
    </row>
    <row r="37" spans="1:7" s="126" customFormat="1" ht="23.25" x14ac:dyDescent="0.25">
      <c r="A37" s="124"/>
      <c r="B37" s="124"/>
      <c r="F37" s="143"/>
      <c r="G37" s="143"/>
    </row>
    <row r="38" spans="1:7" s="126" customFormat="1" ht="23.25" x14ac:dyDescent="0.25">
      <c r="A38" s="124"/>
      <c r="B38" s="124"/>
      <c r="F38" s="143"/>
      <c r="G38" s="143"/>
    </row>
    <row r="60" ht="21" customHeight="1" x14ac:dyDescent="0.25"/>
    <row r="61" ht="21" customHeight="1" x14ac:dyDescent="0.25"/>
    <row r="62" ht="21" customHeight="1" x14ac:dyDescent="0.25"/>
    <row r="63" ht="32.2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4" ht="17.25" customHeight="1" x14ac:dyDescent="0.25"/>
  </sheetData>
  <mergeCells count="6">
    <mergeCell ref="A19:C19"/>
    <mergeCell ref="A1:F1"/>
    <mergeCell ref="A2:F2"/>
    <mergeCell ref="A3:F3"/>
    <mergeCell ref="A17:C17"/>
    <mergeCell ref="A18:C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sqref="A1:XFD1048576"/>
    </sheetView>
  </sheetViews>
  <sheetFormatPr defaultRowHeight="15" x14ac:dyDescent="0.25"/>
  <cols>
    <col min="1" max="1" width="6.7109375" customWidth="1"/>
    <col min="2" max="2" width="21.28515625" customWidth="1"/>
    <col min="4" max="4" width="16.7109375" customWidth="1"/>
    <col min="5" max="5" width="19.7109375" customWidth="1"/>
    <col min="6" max="6" width="9.5703125" customWidth="1"/>
    <col min="7" max="7" width="27.85546875" customWidth="1"/>
    <col min="9" max="9" width="12.5703125" customWidth="1"/>
    <col min="10" max="10" width="19" customWidth="1"/>
  </cols>
  <sheetData>
    <row r="1" spans="1:11" ht="23.25" x14ac:dyDescent="0.35">
      <c r="A1" s="268" t="s">
        <v>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23.25" x14ac:dyDescent="0.35">
      <c r="A2" s="268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23.25" x14ac:dyDescent="0.35">
      <c r="A3" s="268" t="s">
        <v>109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4" thickBot="1" x14ac:dyDescent="0.4">
      <c r="A4" s="245"/>
      <c r="B4" s="245" t="s">
        <v>110</v>
      </c>
      <c r="C4" s="245"/>
      <c r="D4" s="245"/>
      <c r="E4" s="245"/>
      <c r="F4" s="245"/>
      <c r="G4" s="245" t="s">
        <v>111</v>
      </c>
      <c r="H4" s="245"/>
      <c r="I4" s="245"/>
      <c r="J4" s="245"/>
      <c r="K4" s="245"/>
    </row>
    <row r="5" spans="1:11" ht="21.75" thickBot="1" x14ac:dyDescent="0.4">
      <c r="A5" s="157" t="s">
        <v>77</v>
      </c>
      <c r="B5" s="269" t="s">
        <v>112</v>
      </c>
      <c r="C5" s="269"/>
      <c r="D5" s="269"/>
      <c r="E5" s="270"/>
      <c r="F5" s="158" t="s">
        <v>77</v>
      </c>
      <c r="G5" s="271" t="s">
        <v>113</v>
      </c>
      <c r="H5" s="272"/>
      <c r="I5" s="272"/>
      <c r="J5" s="273"/>
    </row>
    <row r="6" spans="1:11" ht="21" x14ac:dyDescent="0.35">
      <c r="A6" s="161" t="s">
        <v>114</v>
      </c>
      <c r="B6" s="162" t="s">
        <v>6</v>
      </c>
      <c r="C6" s="163" t="s">
        <v>7</v>
      </c>
      <c r="D6" s="164" t="s">
        <v>30</v>
      </c>
      <c r="E6" s="165" t="s">
        <v>9</v>
      </c>
      <c r="F6" s="166" t="s">
        <v>114</v>
      </c>
      <c r="G6" s="167" t="s">
        <v>6</v>
      </c>
      <c r="H6" s="167" t="s">
        <v>7</v>
      </c>
      <c r="I6" s="168" t="s">
        <v>30</v>
      </c>
      <c r="J6" s="169" t="s">
        <v>115</v>
      </c>
    </row>
    <row r="7" spans="1:11" ht="42" x14ac:dyDescent="0.35">
      <c r="A7" s="171">
        <v>1</v>
      </c>
      <c r="B7" s="172" t="s">
        <v>142</v>
      </c>
      <c r="C7" s="173" t="s">
        <v>143</v>
      </c>
      <c r="D7" s="174">
        <v>24243.406999999999</v>
      </c>
      <c r="E7" s="174">
        <v>716137927.83169806</v>
      </c>
      <c r="F7" s="175">
        <v>1</v>
      </c>
      <c r="G7" s="176" t="s">
        <v>144</v>
      </c>
      <c r="H7" s="177">
        <v>22030099</v>
      </c>
      <c r="I7" s="178">
        <v>13.611000000000001</v>
      </c>
      <c r="J7" s="178">
        <v>945645836.51999998</v>
      </c>
    </row>
    <row r="8" spans="1:11" ht="21" customHeight="1" x14ac:dyDescent="0.35">
      <c r="A8" s="171">
        <v>2</v>
      </c>
      <c r="B8" s="180" t="s">
        <v>145</v>
      </c>
      <c r="C8" s="181">
        <v>94036090</v>
      </c>
      <c r="D8" s="182">
        <v>1857490.8153199996</v>
      </c>
      <c r="E8" s="182">
        <v>381308268.7509104</v>
      </c>
      <c r="F8" s="175">
        <v>2</v>
      </c>
      <c r="G8" s="183" t="s">
        <v>146</v>
      </c>
      <c r="H8" s="177">
        <v>85442029</v>
      </c>
      <c r="I8" s="184">
        <v>1279.4100000000001</v>
      </c>
      <c r="J8" s="178">
        <v>684429764.94000006</v>
      </c>
      <c r="K8" s="185"/>
    </row>
    <row r="9" spans="1:11" ht="21" x14ac:dyDescent="0.35">
      <c r="A9" s="171">
        <v>3</v>
      </c>
      <c r="B9" s="180" t="s">
        <v>120</v>
      </c>
      <c r="C9" s="186">
        <v>10064090</v>
      </c>
      <c r="D9" s="174">
        <v>10698.388080000001</v>
      </c>
      <c r="E9" s="187">
        <v>166420972.081</v>
      </c>
      <c r="F9" s="175">
        <v>3</v>
      </c>
      <c r="G9" s="188" t="s">
        <v>123</v>
      </c>
      <c r="H9" s="177">
        <v>24029020</v>
      </c>
      <c r="I9" s="184">
        <v>1119.35654</v>
      </c>
      <c r="J9" s="178">
        <v>374810069.98000002</v>
      </c>
      <c r="K9" s="185"/>
    </row>
    <row r="10" spans="1:11" ht="21" customHeight="1" x14ac:dyDescent="0.35">
      <c r="A10" s="171">
        <v>4</v>
      </c>
      <c r="B10" s="190" t="s">
        <v>122</v>
      </c>
      <c r="C10" s="191">
        <v>85043199</v>
      </c>
      <c r="D10" s="248">
        <v>149199.61074</v>
      </c>
      <c r="E10" s="20">
        <v>144060858.28646401</v>
      </c>
      <c r="F10" s="175">
        <v>4</v>
      </c>
      <c r="G10" s="183" t="s">
        <v>147</v>
      </c>
      <c r="H10" s="177">
        <v>85389020</v>
      </c>
      <c r="I10" s="192">
        <v>382.94</v>
      </c>
      <c r="J10" s="178">
        <v>238777802.15000001</v>
      </c>
      <c r="K10" s="185"/>
    </row>
    <row r="11" spans="1:11" ht="21" customHeight="1" x14ac:dyDescent="0.35">
      <c r="A11" s="171">
        <v>5</v>
      </c>
      <c r="B11" s="172" t="s">
        <v>27</v>
      </c>
      <c r="C11" s="193">
        <v>10063099</v>
      </c>
      <c r="D11" s="174">
        <v>12702.07208</v>
      </c>
      <c r="E11" s="174">
        <v>69705040.004000008</v>
      </c>
      <c r="F11" s="175">
        <v>5</v>
      </c>
      <c r="G11" s="194" t="s">
        <v>117</v>
      </c>
      <c r="H11" s="177">
        <v>69072394</v>
      </c>
      <c r="I11" s="184">
        <v>382.2072</v>
      </c>
      <c r="J11" s="178">
        <v>208550894.34</v>
      </c>
      <c r="K11" s="185"/>
    </row>
    <row r="12" spans="1:11" ht="21" customHeight="1" x14ac:dyDescent="0.35">
      <c r="A12" s="171">
        <v>6</v>
      </c>
      <c r="B12" s="196" t="s">
        <v>148</v>
      </c>
      <c r="C12" s="193">
        <v>11081400</v>
      </c>
      <c r="D12" s="182">
        <v>669.40160000000003</v>
      </c>
      <c r="E12" s="182">
        <v>27014606.8825</v>
      </c>
      <c r="F12" s="175">
        <v>6</v>
      </c>
      <c r="G12" s="197" t="s">
        <v>149</v>
      </c>
      <c r="H12" s="198">
        <v>84068290</v>
      </c>
      <c r="I12" s="192">
        <v>956.91000000000008</v>
      </c>
      <c r="J12" s="199">
        <v>178980281.31999999</v>
      </c>
      <c r="K12" s="185"/>
    </row>
    <row r="13" spans="1:11" ht="21" customHeight="1" x14ac:dyDescent="0.35">
      <c r="A13" s="171">
        <v>7</v>
      </c>
      <c r="B13" s="190" t="s">
        <v>150</v>
      </c>
      <c r="C13" s="191">
        <v>94036090</v>
      </c>
      <c r="D13" s="248">
        <v>2430.0006099999996</v>
      </c>
      <c r="E13" s="174">
        <v>24162293.213629004</v>
      </c>
      <c r="F13" s="175">
        <v>7</v>
      </c>
      <c r="G13" s="183" t="s">
        <v>151</v>
      </c>
      <c r="H13" s="177">
        <v>85353020</v>
      </c>
      <c r="I13" s="184">
        <v>269.26370000000003</v>
      </c>
      <c r="J13" s="178">
        <v>166259128.46000001</v>
      </c>
      <c r="K13" s="200"/>
    </row>
    <row r="14" spans="1:11" ht="42" x14ac:dyDescent="0.35">
      <c r="A14" s="171">
        <v>8</v>
      </c>
      <c r="B14" s="201" t="s">
        <v>133</v>
      </c>
      <c r="C14" s="202">
        <v>84388012</v>
      </c>
      <c r="D14" s="203">
        <v>414</v>
      </c>
      <c r="E14" s="203">
        <v>20015966.775000002</v>
      </c>
      <c r="F14" s="175">
        <v>8</v>
      </c>
      <c r="G14" s="183" t="s">
        <v>119</v>
      </c>
      <c r="H14" s="177">
        <v>85042219</v>
      </c>
      <c r="I14" s="184">
        <v>156.4</v>
      </c>
      <c r="J14" s="178">
        <v>117542213.53</v>
      </c>
      <c r="K14" s="200"/>
    </row>
    <row r="15" spans="1:11" ht="21" customHeight="1" x14ac:dyDescent="0.35">
      <c r="A15" s="171">
        <v>9</v>
      </c>
      <c r="B15" s="204" t="s">
        <v>122</v>
      </c>
      <c r="C15" s="202">
        <v>12119099</v>
      </c>
      <c r="D15" s="174">
        <v>7.8181000000000003</v>
      </c>
      <c r="E15" s="174">
        <v>6892929.1333910003</v>
      </c>
      <c r="F15" s="175">
        <v>9</v>
      </c>
      <c r="G15" s="197" t="s">
        <v>125</v>
      </c>
      <c r="H15" s="177">
        <v>90221400</v>
      </c>
      <c r="I15" s="184">
        <v>93.232600000000005</v>
      </c>
      <c r="J15" s="178">
        <v>107654680.76000001</v>
      </c>
      <c r="K15" s="185"/>
    </row>
    <row r="16" spans="1:11" ht="21" customHeight="1" x14ac:dyDescent="0.35">
      <c r="A16" s="171">
        <v>10</v>
      </c>
      <c r="B16" s="249" t="s">
        <v>152</v>
      </c>
      <c r="C16" s="205">
        <v>62043100</v>
      </c>
      <c r="D16" s="174">
        <v>1066</v>
      </c>
      <c r="E16" s="174">
        <v>6379933.2999999998</v>
      </c>
      <c r="F16" s="175">
        <v>10</v>
      </c>
      <c r="G16" s="194" t="s">
        <v>121</v>
      </c>
      <c r="H16" s="206">
        <v>84742011</v>
      </c>
      <c r="I16" s="184">
        <v>39.037999999999997</v>
      </c>
      <c r="J16" s="199">
        <v>101889222.59999999</v>
      </c>
    </row>
    <row r="17" spans="1:11" ht="21.75" thickBot="1" x14ac:dyDescent="0.4">
      <c r="A17" s="207"/>
      <c r="B17" s="274" t="s">
        <v>134</v>
      </c>
      <c r="C17" s="275"/>
      <c r="D17" s="208">
        <v>2058921.5135299994</v>
      </c>
      <c r="E17" s="209">
        <v>1562098796.2585924</v>
      </c>
      <c r="F17" s="210"/>
      <c r="G17" s="276" t="s">
        <v>135</v>
      </c>
      <c r="H17" s="277"/>
      <c r="I17" s="211">
        <v>4692.3690400000005</v>
      </c>
      <c r="J17" s="212">
        <v>3124539894.6000009</v>
      </c>
    </row>
    <row r="18" spans="1:11" ht="21.75" thickBot="1" x14ac:dyDescent="0.4">
      <c r="A18" s="216"/>
      <c r="B18" s="217" t="s">
        <v>22</v>
      </c>
      <c r="C18" s="218"/>
      <c r="D18" s="219"/>
      <c r="E18" s="220"/>
      <c r="F18" s="221"/>
      <c r="G18" s="250" t="s">
        <v>22</v>
      </c>
      <c r="H18" s="222"/>
      <c r="I18" s="251">
        <v>3512.96</v>
      </c>
      <c r="J18" s="251">
        <v>331196722.30000001</v>
      </c>
      <c r="K18" s="223"/>
    </row>
    <row r="19" spans="1:11" ht="21.75" thickBot="1" x14ac:dyDescent="0.4">
      <c r="A19" s="225" t="s">
        <v>136</v>
      </c>
      <c r="B19" s="226" t="s">
        <v>137</v>
      </c>
      <c r="C19" s="227"/>
      <c r="D19" s="228">
        <v>2058921.5135299994</v>
      </c>
      <c r="E19" s="229">
        <v>1562098796.2585924</v>
      </c>
      <c r="F19" s="230"/>
      <c r="G19" s="231" t="s">
        <v>99</v>
      </c>
      <c r="H19" s="232"/>
      <c r="I19" s="233">
        <v>8205.33</v>
      </c>
      <c r="J19" s="234">
        <v>3455736616.9000001</v>
      </c>
      <c r="K19" s="235"/>
    </row>
    <row r="20" spans="1:11" ht="21" x14ac:dyDescent="0.25">
      <c r="A20" s="237"/>
      <c r="B20" s="237" t="s">
        <v>153</v>
      </c>
      <c r="C20" s="237"/>
      <c r="D20" s="237"/>
      <c r="E20" s="238"/>
      <c r="F20" s="238" t="s">
        <v>154</v>
      </c>
      <c r="G20" s="238"/>
      <c r="H20" s="238"/>
      <c r="I20" s="239"/>
      <c r="J20" s="239"/>
      <c r="K20" s="240"/>
    </row>
  </sheetData>
  <mergeCells count="7">
    <mergeCell ref="B17:C17"/>
    <mergeCell ref="G17:H17"/>
    <mergeCell ref="A1:K1"/>
    <mergeCell ref="A2:K2"/>
    <mergeCell ref="A3:K3"/>
    <mergeCell ref="B5:E5"/>
    <mergeCell ref="G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5" sqref="L15"/>
    </sheetView>
  </sheetViews>
  <sheetFormatPr defaultRowHeight="15" x14ac:dyDescent="0.25"/>
  <cols>
    <col min="1" max="1" width="7.7109375" customWidth="1"/>
    <col min="2" max="2" width="18.85546875" customWidth="1"/>
    <col min="3" max="3" width="15" customWidth="1"/>
    <col min="4" max="4" width="11.5703125" bestFit="1" customWidth="1"/>
    <col min="5" max="5" width="16.42578125" customWidth="1"/>
    <col min="8" max="8" width="10.140625" bestFit="1" customWidth="1"/>
    <col min="9" max="9" width="12.42578125" bestFit="1" customWidth="1"/>
    <col min="10" max="10" width="19.85546875" customWidth="1"/>
  </cols>
  <sheetData>
    <row r="1" spans="1:10" ht="21" x14ac:dyDescent="0.35">
      <c r="A1" s="283" t="s">
        <v>1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21" x14ac:dyDescent="0.35">
      <c r="A2" s="283" t="s">
        <v>155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21" x14ac:dyDescent="0.35">
      <c r="A3" s="283" t="s">
        <v>156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21" x14ac:dyDescent="0.35">
      <c r="A4" s="244"/>
      <c r="B4" s="155" t="s">
        <v>110</v>
      </c>
      <c r="C4" s="155"/>
      <c r="D4" s="155"/>
      <c r="E4" s="155"/>
      <c r="F4" s="155"/>
      <c r="G4" s="155" t="s">
        <v>111</v>
      </c>
      <c r="H4" s="155"/>
      <c r="I4" s="155"/>
      <c r="J4" s="155"/>
    </row>
    <row r="5" spans="1:10" ht="21" x14ac:dyDescent="0.35">
      <c r="A5" s="247" t="s">
        <v>77</v>
      </c>
      <c r="B5" s="284" t="s">
        <v>112</v>
      </c>
      <c r="C5" s="284"/>
      <c r="D5" s="284"/>
      <c r="E5" s="284"/>
      <c r="F5" s="247" t="s">
        <v>77</v>
      </c>
      <c r="G5" s="284" t="s">
        <v>113</v>
      </c>
      <c r="H5" s="284"/>
      <c r="I5" s="284"/>
      <c r="J5" s="284"/>
    </row>
    <row r="6" spans="1:10" ht="21" x14ac:dyDescent="0.35">
      <c r="A6" s="159" t="s">
        <v>114</v>
      </c>
      <c r="B6" s="160"/>
      <c r="C6" s="160" t="s">
        <v>7</v>
      </c>
      <c r="D6" s="160" t="s">
        <v>30</v>
      </c>
      <c r="E6" s="160" t="s">
        <v>9</v>
      </c>
      <c r="F6" s="159" t="s">
        <v>114</v>
      </c>
      <c r="G6" s="160" t="s">
        <v>6</v>
      </c>
      <c r="H6" s="160" t="s">
        <v>7</v>
      </c>
      <c r="I6" s="160" t="s">
        <v>30</v>
      </c>
      <c r="J6" s="160" t="s">
        <v>115</v>
      </c>
    </row>
    <row r="7" spans="1:10" ht="21" x14ac:dyDescent="0.35">
      <c r="A7" s="246">
        <v>1</v>
      </c>
      <c r="B7" s="170" t="s">
        <v>116</v>
      </c>
      <c r="C7" s="170">
        <v>90111100</v>
      </c>
      <c r="D7" s="20">
        <v>1063.8247999999999</v>
      </c>
      <c r="E7" s="20">
        <v>110157424.88</v>
      </c>
      <c r="F7" s="246">
        <v>1</v>
      </c>
      <c r="G7" s="170" t="s">
        <v>117</v>
      </c>
      <c r="H7" s="170">
        <v>69072394</v>
      </c>
      <c r="I7" s="20">
        <v>382.2072</v>
      </c>
      <c r="J7" s="20">
        <v>208550894.34</v>
      </c>
    </row>
    <row r="8" spans="1:10" ht="21" x14ac:dyDescent="0.35">
      <c r="A8" s="246">
        <v>2</v>
      </c>
      <c r="B8" s="179" t="s">
        <v>118</v>
      </c>
      <c r="C8" s="170">
        <v>94036090</v>
      </c>
      <c r="D8" s="20">
        <v>569.55777999999998</v>
      </c>
      <c r="E8" s="20">
        <v>15691265.1</v>
      </c>
      <c r="F8" s="246">
        <v>2</v>
      </c>
      <c r="G8" s="170" t="s">
        <v>119</v>
      </c>
      <c r="H8" s="170">
        <v>85042219</v>
      </c>
      <c r="I8" s="20">
        <v>156.4</v>
      </c>
      <c r="J8" s="20">
        <v>117542213.53</v>
      </c>
    </row>
    <row r="9" spans="1:10" ht="21" x14ac:dyDescent="0.35">
      <c r="A9" s="246">
        <v>3</v>
      </c>
      <c r="B9" s="170" t="s">
        <v>120</v>
      </c>
      <c r="C9" s="170">
        <v>10064090</v>
      </c>
      <c r="D9" s="20">
        <v>500</v>
      </c>
      <c r="E9" s="20">
        <v>7866604.2000000002</v>
      </c>
      <c r="F9" s="246">
        <v>3</v>
      </c>
      <c r="G9" s="170" t="s">
        <v>121</v>
      </c>
      <c r="H9" s="170">
        <v>84742011</v>
      </c>
      <c r="I9" s="20">
        <v>39.037999999999997</v>
      </c>
      <c r="J9" s="20">
        <v>101889222.59999999</v>
      </c>
    </row>
    <row r="10" spans="1:10" ht="21" x14ac:dyDescent="0.35">
      <c r="A10" s="246">
        <v>4</v>
      </c>
      <c r="B10" s="170" t="s">
        <v>122</v>
      </c>
      <c r="C10" s="170">
        <v>85043199</v>
      </c>
      <c r="D10" s="20">
        <v>5.9619999999999997</v>
      </c>
      <c r="E10" s="20">
        <v>5988580.4699999997</v>
      </c>
      <c r="F10" s="246">
        <v>4</v>
      </c>
      <c r="G10" s="189" t="s">
        <v>123</v>
      </c>
      <c r="H10" s="170">
        <v>24029020</v>
      </c>
      <c r="I10" s="20">
        <v>157.35645000000002</v>
      </c>
      <c r="J10" s="20">
        <v>60070712.409999996</v>
      </c>
    </row>
    <row r="11" spans="1:10" ht="21" x14ac:dyDescent="0.35">
      <c r="A11" s="246">
        <v>5</v>
      </c>
      <c r="B11" s="170" t="s">
        <v>124</v>
      </c>
      <c r="C11" s="170">
        <v>11081400</v>
      </c>
      <c r="D11" s="20">
        <v>190.5</v>
      </c>
      <c r="E11" s="20">
        <v>3086431.9</v>
      </c>
      <c r="F11" s="246">
        <v>5</v>
      </c>
      <c r="G11" s="170" t="s">
        <v>125</v>
      </c>
      <c r="H11" s="170">
        <v>90221400</v>
      </c>
      <c r="I11" s="20">
        <v>41.17</v>
      </c>
      <c r="J11" s="20">
        <v>26236019.260000002</v>
      </c>
    </row>
    <row r="12" spans="1:10" ht="21" x14ac:dyDescent="0.35">
      <c r="A12" s="246">
        <v>6</v>
      </c>
      <c r="B12" s="170" t="s">
        <v>126</v>
      </c>
      <c r="C12" s="170">
        <v>12119099</v>
      </c>
      <c r="D12" s="20">
        <v>2.9015999999999997</v>
      </c>
      <c r="E12" s="20">
        <v>1693224.45</v>
      </c>
      <c r="F12" s="246">
        <v>6</v>
      </c>
      <c r="G12" s="195" t="s">
        <v>127</v>
      </c>
      <c r="H12" s="170">
        <v>87033371</v>
      </c>
      <c r="I12" s="20">
        <v>24.9</v>
      </c>
      <c r="J12" s="20">
        <v>13198774.460000001</v>
      </c>
    </row>
    <row r="13" spans="1:10" ht="21" x14ac:dyDescent="0.35">
      <c r="A13" s="246">
        <v>7</v>
      </c>
      <c r="B13" s="170" t="s">
        <v>128</v>
      </c>
      <c r="C13" s="170">
        <v>62043100</v>
      </c>
      <c r="D13" s="20">
        <v>0.90110999999999997</v>
      </c>
      <c r="E13" s="20">
        <v>423388.92</v>
      </c>
      <c r="F13" s="246">
        <v>7</v>
      </c>
      <c r="G13" s="170" t="s">
        <v>129</v>
      </c>
      <c r="H13" s="170">
        <v>90181900</v>
      </c>
      <c r="I13" s="20">
        <v>7.29</v>
      </c>
      <c r="J13" s="20">
        <v>12397433.210000001</v>
      </c>
    </row>
    <row r="14" spans="1:10" ht="21" x14ac:dyDescent="0.35">
      <c r="A14" s="246"/>
      <c r="B14" s="195"/>
      <c r="C14" s="170"/>
      <c r="D14" s="20"/>
      <c r="E14" s="20"/>
      <c r="F14" s="246">
        <v>8</v>
      </c>
      <c r="G14" s="170" t="s">
        <v>130</v>
      </c>
      <c r="H14" s="170">
        <v>84151090</v>
      </c>
      <c r="I14" s="20">
        <v>130.53233</v>
      </c>
      <c r="J14" s="20">
        <v>11322079.02</v>
      </c>
    </row>
    <row r="15" spans="1:10" ht="21" x14ac:dyDescent="0.35">
      <c r="A15" s="246"/>
      <c r="B15" s="195"/>
      <c r="C15" s="170"/>
      <c r="D15" s="20"/>
      <c r="E15" s="20"/>
      <c r="F15" s="246">
        <v>9</v>
      </c>
      <c r="G15" s="170" t="s">
        <v>131</v>
      </c>
      <c r="H15" s="170">
        <v>84283990</v>
      </c>
      <c r="I15" s="20">
        <v>12.5</v>
      </c>
      <c r="J15" s="20">
        <v>11051351.85</v>
      </c>
    </row>
    <row r="16" spans="1:10" ht="21" x14ac:dyDescent="0.35">
      <c r="A16" s="246"/>
      <c r="B16" s="170"/>
      <c r="C16" s="170"/>
      <c r="D16" s="20"/>
      <c r="E16" s="20"/>
      <c r="F16" s="246">
        <v>10</v>
      </c>
      <c r="G16" s="170" t="s">
        <v>132</v>
      </c>
      <c r="H16" s="170">
        <v>40111000</v>
      </c>
      <c r="I16" s="20">
        <v>132.81812000000002</v>
      </c>
      <c r="J16" s="20">
        <v>9898017.6400000006</v>
      </c>
    </row>
    <row r="17" spans="1:10" ht="21" x14ac:dyDescent="0.35">
      <c r="A17" s="170"/>
      <c r="B17" s="213" t="s">
        <v>134</v>
      </c>
      <c r="C17" s="213"/>
      <c r="D17" s="214">
        <f>SUM(D7:D16)</f>
        <v>2333.6472899999999</v>
      </c>
      <c r="E17" s="215">
        <f>SUM(E7:E16)</f>
        <v>144906919.91999999</v>
      </c>
      <c r="F17" s="246"/>
      <c r="G17" s="213"/>
      <c r="H17" s="213"/>
      <c r="I17" s="215">
        <f>SUM(I7:I16)</f>
        <v>1084.2121</v>
      </c>
      <c r="J17" s="215">
        <f>SUM(J7:J16)</f>
        <v>572156718.31999993</v>
      </c>
    </row>
    <row r="18" spans="1:10" ht="21" x14ac:dyDescent="0.35">
      <c r="A18" s="285" t="s">
        <v>22</v>
      </c>
      <c r="B18" s="285"/>
      <c r="C18" s="285"/>
      <c r="D18" s="20">
        <v>0</v>
      </c>
      <c r="E18" s="20">
        <v>0</v>
      </c>
      <c r="F18" s="286" t="s">
        <v>22</v>
      </c>
      <c r="G18" s="282"/>
      <c r="H18" s="282"/>
      <c r="I18" s="224">
        <f>I19-I17</f>
        <v>2681.8966499999988</v>
      </c>
      <c r="J18" s="224">
        <f>J19-J17</f>
        <v>89408121.620000243</v>
      </c>
    </row>
    <row r="19" spans="1:10" ht="21" x14ac:dyDescent="0.35">
      <c r="A19" s="278" t="s">
        <v>138</v>
      </c>
      <c r="B19" s="279"/>
      <c r="C19" s="280"/>
      <c r="D19" s="215">
        <v>2333.6472899999999</v>
      </c>
      <c r="E19" s="215">
        <v>144906919.91999999</v>
      </c>
      <c r="F19" s="236"/>
      <c r="G19" s="281" t="s">
        <v>99</v>
      </c>
      <c r="H19" s="281"/>
      <c r="I19" s="213">
        <v>3766.108749999999</v>
      </c>
      <c r="J19" s="215">
        <v>661564839.94000018</v>
      </c>
    </row>
    <row r="20" spans="1:10" ht="21" x14ac:dyDescent="0.35">
      <c r="A20" s="282" t="s">
        <v>157</v>
      </c>
      <c r="B20" s="282"/>
      <c r="C20" s="282"/>
      <c r="D20" s="282"/>
      <c r="E20" s="282"/>
      <c r="F20" s="156" t="s">
        <v>139</v>
      </c>
      <c r="G20" s="156"/>
      <c r="H20" s="156"/>
      <c r="I20" s="156"/>
      <c r="J20" s="156"/>
    </row>
  </sheetData>
  <mergeCells count="10">
    <mergeCell ref="A19:C19"/>
    <mergeCell ref="G19:H19"/>
    <mergeCell ref="A20:E20"/>
    <mergeCell ref="A1:J1"/>
    <mergeCell ref="A2:J2"/>
    <mergeCell ref="A3:J3"/>
    <mergeCell ref="B5:E5"/>
    <mergeCell ref="G5:J5"/>
    <mergeCell ref="A18:C18"/>
    <mergeCell ref="F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ขาออกเม.ย62</vt:lpstr>
      <vt:lpstr>ขาเข้างบ 62ตค61-เมย.62</vt:lpstr>
      <vt:lpstr>ขาเข้า เมย.62</vt:lpstr>
      <vt:lpstr>ผด.ตค.62ถึงเมย.62</vt:lpstr>
      <vt:lpstr>ผด.เมย.62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2019-05-01T04:18:56Z</dcterms:created>
  <dcterms:modified xsi:type="dcterms:W3CDTF">2019-05-23T04:31:18Z</dcterms:modified>
</cp:coreProperties>
</file>